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4" sheetId="1" r:id="rId1"/>
  </sheets>
  <definedNames>
    <definedName name="_xlnm.Print_Titles" localSheetId="0">'Роспись_4'!$6:$6</definedName>
  </definedNames>
  <calcPr fullCalcOnLoad="1"/>
</workbook>
</file>

<file path=xl/sharedStrings.xml><?xml version="1.0" encoding="utf-8"?>
<sst xmlns="http://schemas.openxmlformats.org/spreadsheetml/2006/main" count="235" uniqueCount="88">
  <si>
    <t/>
  </si>
  <si>
    <t>№ док-та</t>
  </si>
  <si>
    <t>Дата док-та</t>
  </si>
  <si>
    <t>Дата принятия</t>
  </si>
  <si>
    <t>Тип фин-ния</t>
  </si>
  <si>
    <t>Вид ассигнований</t>
  </si>
  <si>
    <t>Вид изменений</t>
  </si>
  <si>
    <t>Лицевой счет</t>
  </si>
  <si>
    <t>ППП</t>
  </si>
  <si>
    <t>ФКР</t>
  </si>
  <si>
    <t>КЦСР</t>
  </si>
  <si>
    <t>КВР</t>
  </si>
  <si>
    <t>ЭКР</t>
  </si>
  <si>
    <t>Суб КЭСР</t>
  </si>
  <si>
    <t>Тип средств</t>
  </si>
  <si>
    <t>Меропр</t>
  </si>
  <si>
    <t>Источники внутр. и внешн.  Финансирования</t>
  </si>
  <si>
    <t>КП на год</t>
  </si>
  <si>
    <t>КП на 1 квартал</t>
  </si>
  <si>
    <t>КП на январь</t>
  </si>
  <si>
    <t>КП на февраль</t>
  </si>
  <si>
    <t>КП на март</t>
  </si>
  <si>
    <t>КП на 2 квартал</t>
  </si>
  <si>
    <t>КП за полугодие</t>
  </si>
  <si>
    <t>КП на апрель</t>
  </si>
  <si>
    <t>КП на май</t>
  </si>
  <si>
    <t>КП на июнь</t>
  </si>
  <si>
    <t>КП на 3 квартал</t>
  </si>
  <si>
    <t>Роспись за 3 квартала</t>
  </si>
  <si>
    <t>КП на июль</t>
  </si>
  <si>
    <t>КП на август</t>
  </si>
  <si>
    <t>КП на сентябрь</t>
  </si>
  <si>
    <t>КП на 4 квартал</t>
  </si>
  <si>
    <t>КП на октябрь</t>
  </si>
  <si>
    <t>КП на ноябрь</t>
  </si>
  <si>
    <t>КП на декабрь</t>
  </si>
  <si>
    <t>КП по текущий квартал</t>
  </si>
  <si>
    <t>Роспись на 3 года</t>
  </si>
  <si>
    <t>Направление</t>
  </si>
  <si>
    <t>Источн фин-ния</t>
  </si>
  <si>
    <t>Регион</t>
  </si>
  <si>
    <t>Корреспондирующий КЭСР</t>
  </si>
  <si>
    <t>Счет</t>
  </si>
  <si>
    <t>ИНН</t>
  </si>
  <si>
    <t>КПП</t>
  </si>
  <si>
    <t>Тип счета</t>
  </si>
  <si>
    <t>Организация</t>
  </si>
  <si>
    <t>Распорядитель</t>
  </si>
  <si>
    <t>Главный распорядитель</t>
  </si>
  <si>
    <t>№ док-та основания</t>
  </si>
  <si>
    <t>Дата док-та основания</t>
  </si>
  <si>
    <t>Отнесение к БА, ЛБО</t>
  </si>
  <si>
    <t>Основание</t>
  </si>
  <si>
    <t>Тип документа основания</t>
  </si>
  <si>
    <t>Примечание</t>
  </si>
  <si>
    <t>Тип бюджета</t>
  </si>
  <si>
    <t>Вариант росписи</t>
  </si>
  <si>
    <t>Автор</t>
  </si>
  <si>
    <t>Итого</t>
  </si>
  <si>
    <t>Изменения за текущий месяц</t>
  </si>
  <si>
    <t xml:space="preserve">  Исполнитель             </t>
  </si>
  <si>
    <t>М.П.</t>
  </si>
  <si>
    <t>Администрация Северного сельского поселения Павловского района</t>
  </si>
  <si>
    <t>Глава Северного сельского поселения</t>
  </si>
  <si>
    <t>Б.И.Зуев</t>
  </si>
  <si>
    <t>00.00.00</t>
  </si>
  <si>
    <t>000.00.00</t>
  </si>
  <si>
    <t>Роспись на 01.01.2016 год</t>
  </si>
  <si>
    <t>21.23.00</t>
  </si>
  <si>
    <t>21.01.00</t>
  </si>
  <si>
    <t>21.31.00</t>
  </si>
  <si>
    <t>01.01.00</t>
  </si>
  <si>
    <t>4-04-50</t>
  </si>
  <si>
    <t>М.Е. Ашурка</t>
  </si>
  <si>
    <t>Роспись на 01.02.2016 год</t>
  </si>
  <si>
    <t>22.00.00.</t>
  </si>
  <si>
    <t>21.05.00</t>
  </si>
  <si>
    <t>11.02.74</t>
  </si>
  <si>
    <t>11.02.72</t>
  </si>
  <si>
    <t>71000S2440</t>
  </si>
  <si>
    <t>01.01.01</t>
  </si>
  <si>
    <t>21.05.01</t>
  </si>
  <si>
    <t>63000S0120</t>
  </si>
  <si>
    <t>Роспись бюджета  Северного  сельского поселения по состоянию на 01 апреля  2017 года</t>
  </si>
  <si>
    <t>11.04.02</t>
  </si>
  <si>
    <t>21.07.00</t>
  </si>
  <si>
    <t xml:space="preserve"> согласно сессии № 49/142 от 18 мая 2017 года            </t>
  </si>
  <si>
    <t>Специалист 1 категории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</si>
</sst>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\.00"/>
    <numFmt numFmtId="181" formatCode="00\.00\.00"/>
    <numFmt numFmtId="182" formatCode="00\.00\.0"/>
    <numFmt numFmtId="183" formatCode="000\.00\.000\.0"/>
    <numFmt numFmtId="184" formatCode="000"/>
    <numFmt numFmtId="185" formatCode="0000"/>
    <numFmt numFmtId="186" formatCode="0000000"/>
    <numFmt numFmtId="187" formatCode="000\.00\.00"/>
    <numFmt numFmtId="188" formatCode="#,##0.00;[Red]\-#,##0.00;0.00"/>
    <numFmt numFmtId="189" formatCode="00\.00\.000"/>
    <numFmt numFmtId="190" formatCode="#,##0.00_ ;[Red]\-#,##0.00\ "/>
    <numFmt numFmtId="191" formatCode="[$-FC19]d\ mmmm\ yyyy\ &quot;г.&quot;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0"/>
    </font>
    <font>
      <b/>
      <sz val="10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52" applyFont="1" applyAlignment="1" applyProtection="1">
      <alignment horizontal="left"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19" fillId="0" borderId="0" xfId="52" applyNumberFormat="1" applyFont="1" applyFill="1" applyAlignment="1" applyProtection="1">
      <alignment horizontal="left"/>
      <protection hidden="1"/>
    </xf>
    <xf numFmtId="0" fontId="20" fillId="0" borderId="0" xfId="52" applyNumberFormat="1" applyFont="1" applyFill="1" applyAlignment="1" applyProtection="1">
      <alignment horizontal="centerContinuous" vertical="center"/>
      <protection hidden="1"/>
    </xf>
    <xf numFmtId="0" fontId="1" fillId="0" borderId="0" xfId="52" applyFont="1" applyAlignment="1" applyProtection="1">
      <alignment horizontal="right" vertical="center"/>
      <protection hidden="1"/>
    </xf>
    <xf numFmtId="0" fontId="20" fillId="0" borderId="0" xfId="52" applyFont="1" applyAlignment="1" applyProtection="1">
      <alignment horizontal="center" vertical="center"/>
      <protection hidden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52" applyFont="1" applyAlignment="1" applyProtection="1">
      <alignment horizontal="center" vertical="center"/>
      <protection hidden="1"/>
    </xf>
    <xf numFmtId="0" fontId="21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/>
      <protection hidden="1"/>
    </xf>
    <xf numFmtId="0" fontId="1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10" xfId="52" applyFont="1" applyBorder="1" applyProtection="1">
      <alignment/>
      <protection hidden="1"/>
    </xf>
    <xf numFmtId="0" fontId="22" fillId="0" borderId="19" xfId="52" applyNumberFormat="1" applyFont="1" applyFill="1" applyBorder="1" applyAlignment="1" applyProtection="1">
      <alignment horizontal="center" wrapText="1"/>
      <protection hidden="1"/>
    </xf>
    <xf numFmtId="0" fontId="22" fillId="0" borderId="19" xfId="52" applyNumberFormat="1" applyFont="1" applyFill="1" applyBorder="1" applyAlignment="1" applyProtection="1">
      <alignment horizontal="center"/>
      <protection hidden="1"/>
    </xf>
    <xf numFmtId="180" fontId="22" fillId="0" borderId="19" xfId="52" applyNumberFormat="1" applyFont="1" applyFill="1" applyBorder="1" applyAlignment="1" applyProtection="1">
      <alignment horizontal="center"/>
      <protection hidden="1"/>
    </xf>
    <xf numFmtId="181" fontId="22" fillId="0" borderId="19" xfId="52" applyNumberFormat="1" applyFont="1" applyFill="1" applyBorder="1" applyAlignment="1" applyProtection="1">
      <alignment horizontal="center"/>
      <protection hidden="1"/>
    </xf>
    <xf numFmtId="182" fontId="22" fillId="0" borderId="19" xfId="52" applyNumberFormat="1" applyFont="1" applyFill="1" applyBorder="1" applyAlignment="1" applyProtection="1">
      <alignment horizontal="center"/>
      <protection hidden="1"/>
    </xf>
    <xf numFmtId="183" fontId="22" fillId="0" borderId="22" xfId="52" applyNumberFormat="1" applyFont="1" applyFill="1" applyBorder="1" applyAlignment="1" applyProtection="1">
      <alignment horizontal="center" wrapText="1"/>
      <protection hidden="1"/>
    </xf>
    <xf numFmtId="184" fontId="22" fillId="0" borderId="22" xfId="52" applyNumberFormat="1" applyFont="1" applyFill="1" applyBorder="1" applyAlignment="1" applyProtection="1">
      <alignment horizontal="center"/>
      <protection hidden="1"/>
    </xf>
    <xf numFmtId="185" fontId="22" fillId="0" borderId="22" xfId="52" applyNumberFormat="1" applyFont="1" applyFill="1" applyBorder="1" applyAlignment="1" applyProtection="1">
      <alignment horizontal="center"/>
      <protection hidden="1"/>
    </xf>
    <xf numFmtId="186" fontId="22" fillId="0" borderId="22" xfId="52" applyNumberFormat="1" applyFont="1" applyFill="1" applyBorder="1" applyAlignment="1" applyProtection="1">
      <alignment horizontal="center"/>
      <protection hidden="1"/>
    </xf>
    <xf numFmtId="187" fontId="22" fillId="0" borderId="22" xfId="52" applyNumberFormat="1" applyFont="1" applyFill="1" applyBorder="1" applyAlignment="1" applyProtection="1">
      <alignment horizontal="center"/>
      <protection hidden="1"/>
    </xf>
    <xf numFmtId="181" fontId="22" fillId="0" borderId="22" xfId="52" applyNumberFormat="1" applyFont="1" applyFill="1" applyBorder="1" applyAlignment="1" applyProtection="1">
      <alignment horizontal="center"/>
      <protection hidden="1"/>
    </xf>
    <xf numFmtId="188" fontId="22" fillId="33" borderId="22" xfId="52" applyNumberFormat="1" applyFont="1" applyFill="1" applyBorder="1" applyAlignment="1" applyProtection="1">
      <alignment/>
      <protection hidden="1"/>
    </xf>
    <xf numFmtId="0" fontId="22" fillId="0" borderId="22" xfId="52" applyNumberFormat="1" applyFont="1" applyFill="1" applyBorder="1" applyAlignment="1" applyProtection="1">
      <alignment horizontal="center"/>
      <protection hidden="1"/>
    </xf>
    <xf numFmtId="188" fontId="22" fillId="34" borderId="22" xfId="52" applyNumberFormat="1" applyFont="1" applyFill="1" applyBorder="1" applyAlignment="1" applyProtection="1">
      <alignment/>
      <protection hidden="1"/>
    </xf>
    <xf numFmtId="188" fontId="22" fillId="33" borderId="23" xfId="52" applyNumberFormat="1" applyFont="1" applyFill="1" applyBorder="1" applyAlignment="1" applyProtection="1">
      <alignment/>
      <protection hidden="1"/>
    </xf>
    <xf numFmtId="188" fontId="22" fillId="34" borderId="19" xfId="52" applyNumberFormat="1" applyFont="1" applyFill="1" applyBorder="1" applyAlignment="1" applyProtection="1">
      <alignment/>
      <protection hidden="1"/>
    </xf>
    <xf numFmtId="188" fontId="22" fillId="33" borderId="19" xfId="52" applyNumberFormat="1" applyFont="1" applyFill="1" applyBorder="1" applyAlignment="1" applyProtection="1">
      <alignment/>
      <protection hidden="1"/>
    </xf>
    <xf numFmtId="184" fontId="22" fillId="0" borderId="19" xfId="52" applyNumberFormat="1" applyFont="1" applyFill="1" applyBorder="1" applyAlignment="1" applyProtection="1">
      <alignment horizontal="center"/>
      <protection hidden="1"/>
    </xf>
    <xf numFmtId="0" fontId="23" fillId="0" borderId="19" xfId="52" applyNumberFormat="1" applyFont="1" applyFill="1" applyBorder="1" applyAlignment="1" applyProtection="1">
      <alignment horizontal="center"/>
      <protection hidden="1"/>
    </xf>
    <xf numFmtId="181" fontId="22" fillId="0" borderId="19" xfId="52" applyNumberFormat="1" applyFont="1" applyFill="1" applyBorder="1" applyAlignment="1" applyProtection="1">
      <alignment horizontal="center" wrapText="1"/>
      <protection hidden="1"/>
    </xf>
    <xf numFmtId="0" fontId="23" fillId="0" borderId="19" xfId="52" applyNumberFormat="1" applyFont="1" applyFill="1" applyBorder="1" applyAlignment="1" applyProtection="1">
      <alignment horizontal="center" wrapText="1"/>
      <protection hidden="1"/>
    </xf>
    <xf numFmtId="189" fontId="22" fillId="0" borderId="19" xfId="52" applyNumberFormat="1" applyFont="1" applyFill="1" applyBorder="1" applyAlignment="1" applyProtection="1">
      <alignment horizontal="center"/>
      <protection hidden="1"/>
    </xf>
    <xf numFmtId="0" fontId="1" fillId="0" borderId="24" xfId="52" applyNumberFormat="1" applyFont="1" applyFill="1" applyBorder="1" applyAlignment="1" applyProtection="1">
      <alignment/>
      <protection hidden="1"/>
    </xf>
    <xf numFmtId="0" fontId="22" fillId="0" borderId="25" xfId="52" applyNumberFormat="1" applyFont="1" applyFill="1" applyBorder="1" applyAlignment="1" applyProtection="1">
      <alignment horizontal="center" wrapText="1"/>
      <protection hidden="1"/>
    </xf>
    <xf numFmtId="0" fontId="22" fillId="0" borderId="25" xfId="52" applyNumberFormat="1" applyFont="1" applyFill="1" applyBorder="1" applyAlignment="1" applyProtection="1">
      <alignment horizontal="center"/>
      <protection hidden="1"/>
    </xf>
    <xf numFmtId="180" fontId="22" fillId="0" borderId="25" xfId="52" applyNumberFormat="1" applyFont="1" applyFill="1" applyBorder="1" applyAlignment="1" applyProtection="1">
      <alignment horizontal="center"/>
      <protection hidden="1"/>
    </xf>
    <xf numFmtId="181" fontId="22" fillId="0" borderId="25" xfId="52" applyNumberFormat="1" applyFont="1" applyFill="1" applyBorder="1" applyAlignment="1" applyProtection="1">
      <alignment horizontal="center"/>
      <protection hidden="1"/>
    </xf>
    <xf numFmtId="182" fontId="22" fillId="0" borderId="25" xfId="52" applyNumberFormat="1" applyFont="1" applyFill="1" applyBorder="1" applyAlignment="1" applyProtection="1">
      <alignment horizontal="center"/>
      <protection hidden="1"/>
    </xf>
    <xf numFmtId="184" fontId="22" fillId="0" borderId="26" xfId="52" applyNumberFormat="1" applyFont="1" applyFill="1" applyBorder="1" applyAlignment="1" applyProtection="1">
      <alignment horizontal="center"/>
      <protection hidden="1"/>
    </xf>
    <xf numFmtId="185" fontId="22" fillId="0" borderId="26" xfId="52" applyNumberFormat="1" applyFont="1" applyFill="1" applyBorder="1" applyAlignment="1" applyProtection="1">
      <alignment horizontal="center"/>
      <protection hidden="1"/>
    </xf>
    <xf numFmtId="187" fontId="22" fillId="0" borderId="26" xfId="52" applyNumberFormat="1" applyFont="1" applyFill="1" applyBorder="1" applyAlignment="1" applyProtection="1">
      <alignment horizontal="center"/>
      <protection hidden="1"/>
    </xf>
    <xf numFmtId="181" fontId="22" fillId="0" borderId="26" xfId="52" applyNumberFormat="1" applyFont="1" applyFill="1" applyBorder="1" applyAlignment="1" applyProtection="1">
      <alignment horizontal="center"/>
      <protection hidden="1"/>
    </xf>
    <xf numFmtId="188" fontId="22" fillId="33" borderId="26" xfId="52" applyNumberFormat="1" applyFont="1" applyFill="1" applyBorder="1" applyAlignment="1" applyProtection="1">
      <alignment/>
      <protection hidden="1"/>
    </xf>
    <xf numFmtId="0" fontId="22" fillId="0" borderId="26" xfId="52" applyNumberFormat="1" applyFont="1" applyFill="1" applyBorder="1" applyAlignment="1" applyProtection="1">
      <alignment horizontal="center"/>
      <protection hidden="1"/>
    </xf>
    <xf numFmtId="188" fontId="22" fillId="34" borderId="26" xfId="52" applyNumberFormat="1" applyFont="1" applyFill="1" applyBorder="1" applyAlignment="1" applyProtection="1">
      <alignment/>
      <protection hidden="1"/>
    </xf>
    <xf numFmtId="188" fontId="22" fillId="34" borderId="25" xfId="52" applyNumberFormat="1" applyFont="1" applyFill="1" applyBorder="1" applyAlignment="1" applyProtection="1">
      <alignment/>
      <protection hidden="1"/>
    </xf>
    <xf numFmtId="188" fontId="22" fillId="33" borderId="25" xfId="52" applyNumberFormat="1" applyFont="1" applyFill="1" applyBorder="1" applyAlignment="1" applyProtection="1">
      <alignment/>
      <protection hidden="1"/>
    </xf>
    <xf numFmtId="184" fontId="22" fillId="0" borderId="25" xfId="52" applyNumberFormat="1" applyFont="1" applyFill="1" applyBorder="1" applyAlignment="1" applyProtection="1">
      <alignment horizontal="center"/>
      <protection hidden="1"/>
    </xf>
    <xf numFmtId="0" fontId="23" fillId="0" borderId="25" xfId="52" applyNumberFormat="1" applyFont="1" applyFill="1" applyBorder="1" applyAlignment="1" applyProtection="1">
      <alignment horizontal="center"/>
      <protection hidden="1"/>
    </xf>
    <xf numFmtId="181" fontId="22" fillId="0" borderId="25" xfId="52" applyNumberFormat="1" applyFont="1" applyFill="1" applyBorder="1" applyAlignment="1" applyProtection="1">
      <alignment horizontal="center" wrapText="1"/>
      <protection hidden="1"/>
    </xf>
    <xf numFmtId="0" fontId="23" fillId="0" borderId="25" xfId="52" applyNumberFormat="1" applyFont="1" applyFill="1" applyBorder="1" applyAlignment="1" applyProtection="1">
      <alignment horizontal="center" wrapText="1"/>
      <protection hidden="1"/>
    </xf>
    <xf numFmtId="189" fontId="22" fillId="0" borderId="25" xfId="52" applyNumberFormat="1" applyFont="1" applyFill="1" applyBorder="1" applyAlignment="1" applyProtection="1">
      <alignment horizontal="center"/>
      <protection hidden="1"/>
    </xf>
    <xf numFmtId="0" fontId="22" fillId="0" borderId="27" xfId="52" applyNumberFormat="1" applyFont="1" applyFill="1" applyBorder="1" applyAlignment="1" applyProtection="1">
      <alignment horizontal="center" wrapText="1"/>
      <protection hidden="1"/>
    </xf>
    <xf numFmtId="0" fontId="22" fillId="0" borderId="27" xfId="52" applyNumberFormat="1" applyFont="1" applyFill="1" applyBorder="1" applyAlignment="1" applyProtection="1">
      <alignment horizontal="center"/>
      <protection hidden="1"/>
    </xf>
    <xf numFmtId="180" fontId="22" fillId="0" borderId="27" xfId="52" applyNumberFormat="1" applyFont="1" applyFill="1" applyBorder="1" applyAlignment="1" applyProtection="1">
      <alignment horizontal="center"/>
      <protection hidden="1"/>
    </xf>
    <xf numFmtId="181" fontId="22" fillId="0" borderId="27" xfId="52" applyNumberFormat="1" applyFont="1" applyFill="1" applyBorder="1" applyAlignment="1" applyProtection="1">
      <alignment horizontal="center"/>
      <protection hidden="1"/>
    </xf>
    <xf numFmtId="182" fontId="22" fillId="0" borderId="27" xfId="52" applyNumberFormat="1" applyFont="1" applyFill="1" applyBorder="1" applyAlignment="1" applyProtection="1">
      <alignment horizontal="center"/>
      <protection hidden="1"/>
    </xf>
    <xf numFmtId="183" fontId="22" fillId="0" borderId="26" xfId="52" applyNumberFormat="1" applyFont="1" applyFill="1" applyBorder="1" applyAlignment="1" applyProtection="1">
      <alignment horizontal="center"/>
      <protection hidden="1"/>
    </xf>
    <xf numFmtId="184" fontId="22" fillId="0" borderId="28" xfId="52" applyNumberFormat="1" applyFont="1" applyFill="1" applyBorder="1" applyAlignment="1" applyProtection="1">
      <alignment horizontal="center"/>
      <protection hidden="1"/>
    </xf>
    <xf numFmtId="185" fontId="19" fillId="0" borderId="26" xfId="52" applyNumberFormat="1" applyFont="1" applyFill="1" applyBorder="1" applyAlignment="1" applyProtection="1">
      <alignment horizontal="center"/>
      <protection hidden="1"/>
    </xf>
    <xf numFmtId="185" fontId="19" fillId="0" borderId="28" xfId="52" applyNumberFormat="1" applyFont="1" applyFill="1" applyBorder="1" applyAlignment="1" applyProtection="1">
      <alignment horizontal="center"/>
      <protection hidden="1"/>
    </xf>
    <xf numFmtId="188" fontId="19" fillId="33" borderId="28" xfId="52" applyNumberFormat="1" applyFont="1" applyFill="1" applyBorder="1" applyAlignment="1" applyProtection="1">
      <alignment/>
      <protection hidden="1"/>
    </xf>
    <xf numFmtId="0" fontId="19" fillId="0" borderId="26" xfId="52" applyNumberFormat="1" applyFont="1" applyFill="1" applyBorder="1" applyAlignment="1" applyProtection="1">
      <alignment horizontal="center"/>
      <protection hidden="1"/>
    </xf>
    <xf numFmtId="0" fontId="19" fillId="0" borderId="28" xfId="52" applyNumberFormat="1" applyFont="1" applyFill="1" applyBorder="1" applyAlignment="1" applyProtection="1">
      <alignment horizontal="center"/>
      <protection hidden="1"/>
    </xf>
    <xf numFmtId="188" fontId="19" fillId="33" borderId="23" xfId="52" applyNumberFormat="1" applyFont="1" applyFill="1" applyBorder="1" applyAlignment="1" applyProtection="1">
      <alignment/>
      <protection hidden="1"/>
    </xf>
    <xf numFmtId="188" fontId="19" fillId="34" borderId="27" xfId="52" applyNumberFormat="1" applyFont="1" applyFill="1" applyBorder="1" applyAlignment="1" applyProtection="1">
      <alignment/>
      <protection hidden="1"/>
    </xf>
    <xf numFmtId="186" fontId="22" fillId="0" borderId="26" xfId="52" applyNumberFormat="1" applyFont="1" applyFill="1" applyBorder="1" applyAlignment="1" applyProtection="1">
      <alignment horizontal="center"/>
      <protection hidden="1"/>
    </xf>
    <xf numFmtId="188" fontId="22" fillId="34" borderId="27" xfId="52" applyNumberFormat="1" applyFont="1" applyFill="1" applyBorder="1" applyAlignment="1" applyProtection="1">
      <alignment/>
      <protection hidden="1"/>
    </xf>
    <xf numFmtId="188" fontId="22" fillId="33" borderId="27" xfId="52" applyNumberFormat="1" applyFont="1" applyFill="1" applyBorder="1" applyAlignment="1" applyProtection="1">
      <alignment/>
      <protection hidden="1"/>
    </xf>
    <xf numFmtId="184" fontId="22" fillId="0" borderId="27" xfId="52" applyNumberFormat="1" applyFont="1" applyFill="1" applyBorder="1" applyAlignment="1" applyProtection="1">
      <alignment horizontal="center"/>
      <protection hidden="1"/>
    </xf>
    <xf numFmtId="0" fontId="23" fillId="0" borderId="27" xfId="52" applyNumberFormat="1" applyFont="1" applyFill="1" applyBorder="1" applyAlignment="1" applyProtection="1">
      <alignment horizontal="center"/>
      <protection hidden="1"/>
    </xf>
    <xf numFmtId="181" fontId="22" fillId="0" borderId="27" xfId="52" applyNumberFormat="1" applyFont="1" applyFill="1" applyBorder="1" applyAlignment="1" applyProtection="1">
      <alignment horizontal="center" wrapText="1"/>
      <protection hidden="1"/>
    </xf>
    <xf numFmtId="0" fontId="23" fillId="0" borderId="27" xfId="52" applyNumberFormat="1" applyFont="1" applyFill="1" applyBorder="1" applyAlignment="1" applyProtection="1">
      <alignment horizontal="center" wrapText="1"/>
      <protection hidden="1"/>
    </xf>
    <xf numFmtId="189" fontId="22" fillId="0" borderId="27" xfId="52" applyNumberFormat="1" applyFont="1" applyFill="1" applyBorder="1" applyAlignment="1" applyProtection="1">
      <alignment horizontal="center"/>
      <protection hidden="1"/>
    </xf>
    <xf numFmtId="188" fontId="19" fillId="34" borderId="27" xfId="52" applyNumberFormat="1" applyFont="1" applyFill="1" applyBorder="1" applyAlignment="1" applyProtection="1">
      <alignment/>
      <protection hidden="1"/>
    </xf>
    <xf numFmtId="49" fontId="22" fillId="0" borderId="26" xfId="52" applyNumberFormat="1" applyFont="1" applyFill="1" applyBorder="1" applyAlignment="1" applyProtection="1">
      <alignment horizontal="center"/>
      <protection hidden="1"/>
    </xf>
    <xf numFmtId="188" fontId="22" fillId="34" borderId="28" xfId="52" applyNumberFormat="1" applyFont="1" applyFill="1" applyBorder="1" applyAlignment="1" applyProtection="1">
      <alignment/>
      <protection hidden="1"/>
    </xf>
    <xf numFmtId="188" fontId="22" fillId="33" borderId="28" xfId="52" applyNumberFormat="1" applyFont="1" applyFill="1" applyBorder="1" applyAlignment="1" applyProtection="1">
      <alignment/>
      <protection hidden="1"/>
    </xf>
    <xf numFmtId="183" fontId="22" fillId="0" borderId="23" xfId="52" applyNumberFormat="1" applyFont="1" applyFill="1" applyBorder="1" applyAlignment="1" applyProtection="1">
      <alignment horizontal="center"/>
      <protection hidden="1"/>
    </xf>
    <xf numFmtId="185" fontId="19" fillId="0" borderId="26" xfId="52" applyNumberFormat="1" applyFont="1" applyFill="1" applyBorder="1" applyAlignment="1" applyProtection="1">
      <alignment horizontal="center"/>
      <protection hidden="1"/>
    </xf>
    <xf numFmtId="185" fontId="19" fillId="0" borderId="28" xfId="52" applyNumberFormat="1" applyFont="1" applyFill="1" applyBorder="1" applyAlignment="1" applyProtection="1">
      <alignment horizontal="center"/>
      <protection hidden="1"/>
    </xf>
    <xf numFmtId="0" fontId="19" fillId="0" borderId="26" xfId="52" applyNumberFormat="1" applyFont="1" applyFill="1" applyBorder="1" applyAlignment="1" applyProtection="1">
      <alignment horizontal="center"/>
      <protection hidden="1"/>
    </xf>
    <xf numFmtId="0" fontId="19" fillId="0" borderId="28" xfId="52" applyNumberFormat="1" applyFont="1" applyFill="1" applyBorder="1" applyAlignment="1" applyProtection="1">
      <alignment horizontal="center"/>
      <protection hidden="1"/>
    </xf>
    <xf numFmtId="181" fontId="22" fillId="0" borderId="26" xfId="52" applyNumberFormat="1" applyFont="1" applyFill="1" applyBorder="1" applyAlignment="1" applyProtection="1">
      <alignment horizontal="center"/>
      <protection hidden="1"/>
    </xf>
    <xf numFmtId="0" fontId="1" fillId="0" borderId="10" xfId="52" applyFont="1" applyBorder="1" applyProtection="1">
      <alignment/>
      <protection hidden="1"/>
    </xf>
    <xf numFmtId="0" fontId="22" fillId="0" borderId="27" xfId="52" applyNumberFormat="1" applyFont="1" applyFill="1" applyBorder="1" applyAlignment="1" applyProtection="1">
      <alignment horizontal="center" wrapText="1"/>
      <protection hidden="1"/>
    </xf>
    <xf numFmtId="0" fontId="22" fillId="0" borderId="27" xfId="52" applyNumberFormat="1" applyFont="1" applyFill="1" applyBorder="1" applyAlignment="1" applyProtection="1">
      <alignment horizontal="center"/>
      <protection hidden="1"/>
    </xf>
    <xf numFmtId="180" fontId="22" fillId="0" borderId="27" xfId="52" applyNumberFormat="1" applyFont="1" applyFill="1" applyBorder="1" applyAlignment="1" applyProtection="1">
      <alignment horizontal="center"/>
      <protection hidden="1"/>
    </xf>
    <xf numFmtId="181" fontId="22" fillId="0" borderId="27" xfId="52" applyNumberFormat="1" applyFont="1" applyFill="1" applyBorder="1" applyAlignment="1" applyProtection="1">
      <alignment horizontal="center"/>
      <protection hidden="1"/>
    </xf>
    <xf numFmtId="182" fontId="22" fillId="0" borderId="27" xfId="52" applyNumberFormat="1" applyFont="1" applyFill="1" applyBorder="1" applyAlignment="1" applyProtection="1">
      <alignment horizontal="center"/>
      <protection hidden="1"/>
    </xf>
    <xf numFmtId="185" fontId="22" fillId="0" borderId="28" xfId="52" applyNumberFormat="1" applyFont="1" applyFill="1" applyBorder="1" applyAlignment="1" applyProtection="1">
      <alignment horizontal="center"/>
      <protection hidden="1"/>
    </xf>
    <xf numFmtId="188" fontId="22" fillId="33" borderId="28" xfId="52" applyNumberFormat="1" applyFont="1" applyFill="1" applyBorder="1" applyAlignment="1" applyProtection="1">
      <alignment/>
      <protection hidden="1"/>
    </xf>
    <xf numFmtId="0" fontId="22" fillId="0" borderId="26" xfId="52" applyNumberFormat="1" applyFont="1" applyFill="1" applyBorder="1" applyAlignment="1" applyProtection="1">
      <alignment horizontal="center"/>
      <protection hidden="1"/>
    </xf>
    <xf numFmtId="0" fontId="22" fillId="0" borderId="28" xfId="52" applyNumberFormat="1" applyFont="1" applyFill="1" applyBorder="1" applyAlignment="1" applyProtection="1">
      <alignment horizontal="center"/>
      <protection hidden="1"/>
    </xf>
    <xf numFmtId="188" fontId="22" fillId="33" borderId="23" xfId="52" applyNumberFormat="1" applyFont="1" applyFill="1" applyBorder="1" applyAlignment="1" applyProtection="1">
      <alignment/>
      <protection hidden="1"/>
    </xf>
    <xf numFmtId="188" fontId="22" fillId="34" borderId="27" xfId="52" applyNumberFormat="1" applyFont="1" applyFill="1" applyBorder="1" applyAlignment="1" applyProtection="1">
      <alignment/>
      <protection hidden="1"/>
    </xf>
    <xf numFmtId="0" fontId="1" fillId="0" borderId="24" xfId="52" applyNumberFormat="1" applyFont="1" applyFill="1" applyBorder="1" applyAlignment="1" applyProtection="1">
      <alignment/>
      <protection hidden="1"/>
    </xf>
    <xf numFmtId="0" fontId="1" fillId="0" borderId="0" xfId="52" applyFont="1">
      <alignment/>
      <protection/>
    </xf>
    <xf numFmtId="185" fontId="19" fillId="0" borderId="28" xfId="52" applyNumberFormat="1" applyFont="1" applyFill="1" applyBorder="1" applyAlignment="1" applyProtection="1">
      <alignment horizontal="center"/>
      <protection hidden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9" fillId="0" borderId="31" xfId="52" applyNumberFormat="1" applyFont="1" applyFill="1" applyBorder="1" applyAlignment="1" applyProtection="1">
      <alignment horizontal="center" wrapText="1"/>
      <protection hidden="1"/>
    </xf>
    <xf numFmtId="0" fontId="19" fillId="0" borderId="32" xfId="52" applyNumberFormat="1" applyFont="1" applyFill="1" applyBorder="1" applyAlignment="1" applyProtection="1">
      <alignment horizontal="center" wrapText="1"/>
      <protection hidden="1"/>
    </xf>
    <xf numFmtId="188" fontId="19" fillId="33" borderId="33" xfId="52" applyNumberFormat="1" applyFont="1" applyFill="1" applyBorder="1" applyAlignment="1" applyProtection="1">
      <alignment/>
      <protection hidden="1"/>
    </xf>
    <xf numFmtId="0" fontId="19" fillId="0" borderId="34" xfId="52" applyNumberFormat="1" applyFont="1" applyFill="1" applyBorder="1" applyAlignment="1" applyProtection="1">
      <alignment horizontal="center"/>
      <protection hidden="1"/>
    </xf>
    <xf numFmtId="0" fontId="19" fillId="0" borderId="35" xfId="52" applyNumberFormat="1" applyFont="1" applyFill="1" applyBorder="1" applyAlignment="1" applyProtection="1">
      <alignment horizontal="center"/>
      <protection hidden="1"/>
    </xf>
    <xf numFmtId="188" fontId="19" fillId="33" borderId="26" xfId="52" applyNumberFormat="1" applyFont="1" applyFill="1" applyBorder="1" applyAlignment="1" applyProtection="1">
      <alignment/>
      <protection hidden="1"/>
    </xf>
    <xf numFmtId="188" fontId="19" fillId="34" borderId="36" xfId="52" applyNumberFormat="1" applyFont="1" applyFill="1" applyBorder="1" applyAlignment="1" applyProtection="1">
      <alignment/>
      <protection hidden="1"/>
    </xf>
    <xf numFmtId="0" fontId="19" fillId="0" borderId="37" xfId="52" applyNumberFormat="1" applyFont="1" applyFill="1" applyBorder="1" applyAlignment="1" applyProtection="1">
      <alignment/>
      <protection hidden="1"/>
    </xf>
    <xf numFmtId="0" fontId="19" fillId="0" borderId="33" xfId="52" applyNumberFormat="1" applyFont="1" applyFill="1" applyBorder="1" applyAlignment="1" applyProtection="1">
      <alignment/>
      <protection hidden="1"/>
    </xf>
    <xf numFmtId="188" fontId="19" fillId="34" borderId="38" xfId="52" applyNumberFormat="1" applyFont="1" applyFill="1" applyBorder="1" applyAlignment="1" applyProtection="1">
      <alignment/>
      <protection hidden="1"/>
    </xf>
    <xf numFmtId="188" fontId="19" fillId="33" borderId="39" xfId="52" applyNumberFormat="1" applyFont="1" applyFill="1" applyBorder="1" applyAlignment="1" applyProtection="1">
      <alignment/>
      <protection hidden="1"/>
    </xf>
    <xf numFmtId="188" fontId="19" fillId="34" borderId="39" xfId="52" applyNumberFormat="1" applyFont="1" applyFill="1" applyBorder="1" applyAlignment="1" applyProtection="1">
      <alignment/>
      <protection hidden="1"/>
    </xf>
    <xf numFmtId="188" fontId="19" fillId="34" borderId="33" xfId="52" applyNumberFormat="1" applyFont="1" applyFill="1" applyBorder="1" applyAlignment="1" applyProtection="1">
      <alignment/>
      <protection hidden="1"/>
    </xf>
    <xf numFmtId="188" fontId="19" fillId="33" borderId="38" xfId="52" applyNumberFormat="1" applyFont="1" applyFill="1" applyBorder="1" applyAlignment="1" applyProtection="1">
      <alignment/>
      <protection hidden="1"/>
    </xf>
    <xf numFmtId="0" fontId="1" fillId="0" borderId="18" xfId="52" applyFont="1" applyBorder="1" applyProtection="1">
      <alignment/>
      <protection hidden="1"/>
    </xf>
    <xf numFmtId="0" fontId="19" fillId="0" borderId="0" xfId="52" applyNumberFormat="1" applyFont="1" applyFill="1" applyAlignment="1" applyProtection="1">
      <alignment/>
      <protection hidden="1"/>
    </xf>
    <xf numFmtId="49" fontId="1" fillId="0" borderId="0" xfId="52" applyNumberFormat="1" applyFont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5"/>
  <sheetViews>
    <sheetView showGridLines="0" tabSelected="1" zoomScalePageLayoutView="0" workbookViewId="0" topLeftCell="A76">
      <selection activeCell="L82" sqref="L82"/>
    </sheetView>
  </sheetViews>
  <sheetFormatPr defaultColWidth="9.00390625" defaultRowHeight="12.75"/>
  <cols>
    <col min="1" max="1" width="1.25" style="3" customWidth="1"/>
    <col min="2" max="7" width="0" style="3" hidden="1" customWidth="1"/>
    <col min="8" max="8" width="24.25390625" style="3" customWidth="1"/>
    <col min="9" max="10" width="4.875" style="3" customWidth="1"/>
    <col min="11" max="11" width="11.00390625" style="3" customWidth="1"/>
    <col min="12" max="12" width="3.75390625" style="3" customWidth="1"/>
    <col min="13" max="13" width="5.25390625" style="3" customWidth="1"/>
    <col min="14" max="15" width="9.125" style="3" customWidth="1"/>
    <col min="16" max="16" width="7.25390625" style="3" customWidth="1"/>
    <col min="17" max="17" width="10.875" style="3" customWidth="1"/>
    <col min="18" max="19" width="0" style="3" hidden="1" customWidth="1"/>
    <col min="20" max="20" width="10.00390625" style="3" customWidth="1"/>
    <col min="21" max="21" width="11.625" style="3" customWidth="1"/>
    <col min="22" max="62" width="0" style="3" hidden="1" customWidth="1"/>
    <col min="63" max="63" width="1.12109375" style="3" customWidth="1"/>
    <col min="64" max="255" width="9.125" style="3" customWidth="1"/>
    <col min="256" max="16384" width="9.125" style="3" customWidth="1"/>
  </cols>
  <sheetData>
    <row r="1" spans="1:6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2.75" customHeight="1">
      <c r="A3" s="5"/>
      <c r="B3" s="6"/>
      <c r="C3" s="2"/>
      <c r="D3" s="6"/>
      <c r="E3" s="6"/>
      <c r="F3" s="6"/>
      <c r="G3" s="6"/>
      <c r="H3" s="7" t="s">
        <v>83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 customHeight="1">
      <c r="A4" s="5"/>
      <c r="B4" s="6"/>
      <c r="C4" s="2"/>
      <c r="D4" s="6"/>
      <c r="E4" s="6"/>
      <c r="F4" s="6"/>
      <c r="G4" s="6"/>
      <c r="H4" s="8" t="s">
        <v>86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2.75" customHeight="1" thickBot="1">
      <c r="A5" s="5"/>
      <c r="B5" s="6"/>
      <c r="C5" s="2"/>
      <c r="D5" s="6"/>
      <c r="E5" s="6"/>
      <c r="F5" s="6"/>
      <c r="G5" s="6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62.25" customHeight="1" thickBot="1">
      <c r="A6" s="12"/>
      <c r="B6" s="13" t="s">
        <v>1</v>
      </c>
      <c r="C6" s="14" t="s">
        <v>2</v>
      </c>
      <c r="D6" s="14" t="s">
        <v>3</v>
      </c>
      <c r="E6" s="14" t="s">
        <v>4</v>
      </c>
      <c r="F6" s="15" t="s">
        <v>5</v>
      </c>
      <c r="G6" s="16" t="s">
        <v>6</v>
      </c>
      <c r="H6" s="17" t="s">
        <v>7</v>
      </c>
      <c r="I6" s="18" t="s">
        <v>8</v>
      </c>
      <c r="J6" s="18" t="s">
        <v>9</v>
      </c>
      <c r="K6" s="19" t="s">
        <v>10</v>
      </c>
      <c r="L6" s="17" t="s">
        <v>11</v>
      </c>
      <c r="M6" s="17" t="s">
        <v>12</v>
      </c>
      <c r="N6" s="18" t="s">
        <v>13</v>
      </c>
      <c r="O6" s="17" t="s">
        <v>14</v>
      </c>
      <c r="P6" s="18" t="s">
        <v>15</v>
      </c>
      <c r="Q6" s="17" t="s">
        <v>67</v>
      </c>
      <c r="R6" s="14" t="s">
        <v>16</v>
      </c>
      <c r="S6" s="16" t="s">
        <v>17</v>
      </c>
      <c r="T6" s="17" t="s">
        <v>59</v>
      </c>
      <c r="U6" s="18" t="s">
        <v>74</v>
      </c>
      <c r="V6" s="20" t="s">
        <v>18</v>
      </c>
      <c r="W6" s="16" t="s">
        <v>19</v>
      </c>
      <c r="X6" s="16" t="s">
        <v>20</v>
      </c>
      <c r="Y6" s="16" t="s">
        <v>21</v>
      </c>
      <c r="Z6" s="16" t="s">
        <v>22</v>
      </c>
      <c r="AA6" s="16" t="s">
        <v>23</v>
      </c>
      <c r="AB6" s="16" t="s">
        <v>24</v>
      </c>
      <c r="AC6" s="16" t="s">
        <v>25</v>
      </c>
      <c r="AD6" s="16" t="s">
        <v>26</v>
      </c>
      <c r="AE6" s="16" t="s">
        <v>27</v>
      </c>
      <c r="AF6" s="16" t="s">
        <v>28</v>
      </c>
      <c r="AG6" s="16" t="s">
        <v>29</v>
      </c>
      <c r="AH6" s="16" t="s">
        <v>30</v>
      </c>
      <c r="AI6" s="16" t="s">
        <v>31</v>
      </c>
      <c r="AJ6" s="16" t="s">
        <v>32</v>
      </c>
      <c r="AK6" s="16" t="s">
        <v>33</v>
      </c>
      <c r="AL6" s="16" t="s">
        <v>34</v>
      </c>
      <c r="AM6" s="16" t="s">
        <v>35</v>
      </c>
      <c r="AN6" s="16" t="s">
        <v>36</v>
      </c>
      <c r="AO6" s="15" t="s">
        <v>37</v>
      </c>
      <c r="AP6" s="14" t="s">
        <v>38</v>
      </c>
      <c r="AQ6" s="14" t="s">
        <v>39</v>
      </c>
      <c r="AR6" s="15" t="s">
        <v>40</v>
      </c>
      <c r="AS6" s="15" t="s">
        <v>41</v>
      </c>
      <c r="AT6" s="15" t="s">
        <v>42</v>
      </c>
      <c r="AU6" s="21" t="s">
        <v>43</v>
      </c>
      <c r="AV6" s="21" t="s">
        <v>44</v>
      </c>
      <c r="AW6" s="21" t="s">
        <v>45</v>
      </c>
      <c r="AX6" s="21" t="s">
        <v>46</v>
      </c>
      <c r="AY6" s="21" t="s">
        <v>47</v>
      </c>
      <c r="AZ6" s="22" t="s">
        <v>48</v>
      </c>
      <c r="BA6" s="14" t="s">
        <v>49</v>
      </c>
      <c r="BB6" s="16" t="s">
        <v>50</v>
      </c>
      <c r="BC6" s="21" t="s">
        <v>51</v>
      </c>
      <c r="BD6" s="20"/>
      <c r="BE6" s="21" t="s">
        <v>52</v>
      </c>
      <c r="BF6" s="21" t="s">
        <v>53</v>
      </c>
      <c r="BG6" s="21" t="s">
        <v>54</v>
      </c>
      <c r="BH6" s="23" t="s">
        <v>55</v>
      </c>
      <c r="BI6" s="15" t="s">
        <v>56</v>
      </c>
      <c r="BJ6" s="21" t="s">
        <v>57</v>
      </c>
      <c r="BK6" s="24" t="s">
        <v>0</v>
      </c>
    </row>
    <row r="7" spans="1:63" ht="33.75" customHeight="1" thickBot="1">
      <c r="A7" s="25"/>
      <c r="B7" s="26"/>
      <c r="C7" s="27"/>
      <c r="D7" s="27"/>
      <c r="E7" s="28"/>
      <c r="F7" s="29"/>
      <c r="G7" s="30"/>
      <c r="H7" s="31" t="s">
        <v>62</v>
      </c>
      <c r="I7" s="32">
        <v>992</v>
      </c>
      <c r="J7" s="33">
        <v>102</v>
      </c>
      <c r="K7" s="34">
        <v>5010000190</v>
      </c>
      <c r="L7" s="32">
        <v>121</v>
      </c>
      <c r="M7" s="32">
        <v>211</v>
      </c>
      <c r="N7" s="35">
        <v>0</v>
      </c>
      <c r="O7" s="36">
        <v>10100</v>
      </c>
      <c r="P7" s="36">
        <v>210100</v>
      </c>
      <c r="Q7" s="37">
        <v>369700</v>
      </c>
      <c r="R7" s="38"/>
      <c r="S7" s="39"/>
      <c r="T7" s="37">
        <v>0</v>
      </c>
      <c r="U7" s="40">
        <f>SUM(Q7+T7)</f>
        <v>369700</v>
      </c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2"/>
      <c r="AP7" s="43"/>
      <c r="AQ7" s="43"/>
      <c r="AR7" s="29"/>
      <c r="AS7" s="43"/>
      <c r="AT7" s="44"/>
      <c r="AU7" s="44"/>
      <c r="AV7" s="44"/>
      <c r="AW7" s="29"/>
      <c r="AX7" s="45"/>
      <c r="AY7" s="45"/>
      <c r="AZ7" s="45"/>
      <c r="BA7" s="27"/>
      <c r="BB7" s="27"/>
      <c r="BC7" s="27"/>
      <c r="BD7" s="27"/>
      <c r="BE7" s="46"/>
      <c r="BF7" s="47"/>
      <c r="BG7" s="46"/>
      <c r="BH7" s="27"/>
      <c r="BI7" s="27"/>
      <c r="BJ7" s="44"/>
      <c r="BK7" s="48" t="s">
        <v>0</v>
      </c>
    </row>
    <row r="8" spans="1:63" ht="33.75" customHeight="1">
      <c r="A8" s="25"/>
      <c r="B8" s="49"/>
      <c r="C8" s="50"/>
      <c r="D8" s="50"/>
      <c r="E8" s="51"/>
      <c r="F8" s="52"/>
      <c r="G8" s="53"/>
      <c r="H8" s="31" t="s">
        <v>62</v>
      </c>
      <c r="I8" s="54">
        <v>992</v>
      </c>
      <c r="J8" s="55">
        <v>102</v>
      </c>
      <c r="K8" s="34">
        <v>5010000190</v>
      </c>
      <c r="L8" s="54">
        <v>129</v>
      </c>
      <c r="M8" s="54">
        <v>213</v>
      </c>
      <c r="N8" s="56">
        <v>0</v>
      </c>
      <c r="O8" s="57">
        <v>10100</v>
      </c>
      <c r="P8" s="57">
        <v>210100</v>
      </c>
      <c r="Q8" s="58">
        <v>111700</v>
      </c>
      <c r="R8" s="59"/>
      <c r="S8" s="60"/>
      <c r="T8" s="58">
        <v>0</v>
      </c>
      <c r="U8" s="40">
        <f aca="true" t="shared" si="0" ref="U8:U88">SUM(Q8+T8)</f>
        <v>111700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2"/>
      <c r="AP8" s="63"/>
      <c r="AQ8" s="63"/>
      <c r="AR8" s="52"/>
      <c r="AS8" s="63"/>
      <c r="AT8" s="64"/>
      <c r="AU8" s="64"/>
      <c r="AV8" s="64"/>
      <c r="AW8" s="52"/>
      <c r="AX8" s="65"/>
      <c r="AY8" s="65"/>
      <c r="AZ8" s="65"/>
      <c r="BA8" s="50"/>
      <c r="BB8" s="50"/>
      <c r="BC8" s="50"/>
      <c r="BD8" s="50"/>
      <c r="BE8" s="66"/>
      <c r="BF8" s="67"/>
      <c r="BG8" s="66"/>
      <c r="BH8" s="50"/>
      <c r="BI8" s="50"/>
      <c r="BJ8" s="64"/>
      <c r="BK8" s="48"/>
    </row>
    <row r="9" spans="1:63" ht="12.75" customHeight="1" thickBot="1">
      <c r="A9" s="25"/>
      <c r="B9" s="68"/>
      <c r="C9" s="69"/>
      <c r="D9" s="69"/>
      <c r="E9" s="70"/>
      <c r="F9" s="71"/>
      <c r="G9" s="72"/>
      <c r="H9" s="73"/>
      <c r="I9" s="74"/>
      <c r="J9" s="75" t="s">
        <v>58</v>
      </c>
      <c r="K9" s="75"/>
      <c r="L9" s="75"/>
      <c r="M9" s="75"/>
      <c r="N9" s="75"/>
      <c r="O9" s="75"/>
      <c r="P9" s="76"/>
      <c r="Q9" s="77">
        <f>SUM(Q7:Q8)</f>
        <v>481400</v>
      </c>
      <c r="R9" s="78"/>
      <c r="S9" s="79"/>
      <c r="T9" s="77">
        <f>SUM(T7:T8)</f>
        <v>0</v>
      </c>
      <c r="U9" s="80">
        <f t="shared" si="0"/>
        <v>481400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48" t="s">
        <v>0</v>
      </c>
    </row>
    <row r="10" spans="1:63" ht="33.75" customHeight="1" thickBot="1">
      <c r="A10" s="25"/>
      <c r="B10" s="68"/>
      <c r="C10" s="69"/>
      <c r="D10" s="69"/>
      <c r="E10" s="70"/>
      <c r="F10" s="71"/>
      <c r="G10" s="72"/>
      <c r="H10" s="31" t="s">
        <v>62</v>
      </c>
      <c r="I10" s="54">
        <v>992</v>
      </c>
      <c r="J10" s="55">
        <v>104</v>
      </c>
      <c r="K10" s="82">
        <v>5110000190</v>
      </c>
      <c r="L10" s="54">
        <v>121</v>
      </c>
      <c r="M10" s="54">
        <v>211</v>
      </c>
      <c r="N10" s="56">
        <v>0</v>
      </c>
      <c r="O10" s="57">
        <v>10100</v>
      </c>
      <c r="P10" s="57">
        <v>210100</v>
      </c>
      <c r="Q10" s="58">
        <v>1766300</v>
      </c>
      <c r="R10" s="59"/>
      <c r="S10" s="60"/>
      <c r="T10" s="58">
        <v>0</v>
      </c>
      <c r="U10" s="40">
        <f t="shared" si="0"/>
        <v>1766300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4"/>
      <c r="AP10" s="85"/>
      <c r="AQ10" s="85"/>
      <c r="AR10" s="71"/>
      <c r="AS10" s="85"/>
      <c r="AT10" s="86"/>
      <c r="AU10" s="86"/>
      <c r="AV10" s="86"/>
      <c r="AW10" s="71"/>
      <c r="AX10" s="87"/>
      <c r="AY10" s="87"/>
      <c r="AZ10" s="87"/>
      <c r="BA10" s="69"/>
      <c r="BB10" s="69"/>
      <c r="BC10" s="69"/>
      <c r="BD10" s="69"/>
      <c r="BE10" s="88"/>
      <c r="BF10" s="89"/>
      <c r="BG10" s="88"/>
      <c r="BH10" s="69"/>
      <c r="BI10" s="69"/>
      <c r="BJ10" s="86"/>
      <c r="BK10" s="48" t="s">
        <v>0</v>
      </c>
    </row>
    <row r="11" spans="1:63" ht="33.75" customHeight="1" thickBot="1">
      <c r="A11" s="25"/>
      <c r="B11" s="68"/>
      <c r="C11" s="69"/>
      <c r="D11" s="69"/>
      <c r="E11" s="70"/>
      <c r="F11" s="71"/>
      <c r="G11" s="72"/>
      <c r="H11" s="31" t="s">
        <v>62</v>
      </c>
      <c r="I11" s="54">
        <v>992</v>
      </c>
      <c r="J11" s="55">
        <v>104</v>
      </c>
      <c r="K11" s="82">
        <v>5110000190</v>
      </c>
      <c r="L11" s="54">
        <v>129</v>
      </c>
      <c r="M11" s="54">
        <v>213</v>
      </c>
      <c r="N11" s="56">
        <v>0</v>
      </c>
      <c r="O11" s="57">
        <v>10100</v>
      </c>
      <c r="P11" s="57">
        <v>210100</v>
      </c>
      <c r="Q11" s="58">
        <v>533400</v>
      </c>
      <c r="R11" s="59"/>
      <c r="S11" s="60"/>
      <c r="T11" s="58">
        <v>0</v>
      </c>
      <c r="U11" s="40">
        <f t="shared" si="0"/>
        <v>533400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4"/>
      <c r="AP11" s="85"/>
      <c r="AQ11" s="85"/>
      <c r="AR11" s="71"/>
      <c r="AS11" s="85"/>
      <c r="AT11" s="86"/>
      <c r="AU11" s="86"/>
      <c r="AV11" s="86"/>
      <c r="AW11" s="71"/>
      <c r="AX11" s="87"/>
      <c r="AY11" s="87"/>
      <c r="AZ11" s="87"/>
      <c r="BA11" s="69"/>
      <c r="BB11" s="69"/>
      <c r="BC11" s="69"/>
      <c r="BD11" s="69"/>
      <c r="BE11" s="88"/>
      <c r="BF11" s="89"/>
      <c r="BG11" s="88"/>
      <c r="BH11" s="69"/>
      <c r="BI11" s="69"/>
      <c r="BJ11" s="86"/>
      <c r="BK11" s="48" t="s">
        <v>0</v>
      </c>
    </row>
    <row r="12" spans="1:63" ht="33.75" customHeight="1" thickBot="1">
      <c r="A12" s="25"/>
      <c r="B12" s="68"/>
      <c r="C12" s="69"/>
      <c r="D12" s="69"/>
      <c r="E12" s="70"/>
      <c r="F12" s="71"/>
      <c r="G12" s="72"/>
      <c r="H12" s="31" t="s">
        <v>62</v>
      </c>
      <c r="I12" s="54">
        <v>992</v>
      </c>
      <c r="J12" s="55">
        <v>104</v>
      </c>
      <c r="K12" s="82">
        <v>5110000190</v>
      </c>
      <c r="L12" s="54">
        <v>244</v>
      </c>
      <c r="M12" s="54">
        <v>221</v>
      </c>
      <c r="N12" s="56">
        <v>0</v>
      </c>
      <c r="O12" s="57">
        <v>10100</v>
      </c>
      <c r="P12" s="57">
        <v>210100</v>
      </c>
      <c r="Q12" s="58">
        <v>96640</v>
      </c>
      <c r="R12" s="59"/>
      <c r="S12" s="60"/>
      <c r="T12" s="58">
        <v>0</v>
      </c>
      <c r="U12" s="40">
        <f t="shared" si="0"/>
        <v>96640</v>
      </c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4"/>
      <c r="AP12" s="85"/>
      <c r="AQ12" s="85"/>
      <c r="AR12" s="71"/>
      <c r="AS12" s="85"/>
      <c r="AT12" s="86"/>
      <c r="AU12" s="86"/>
      <c r="AV12" s="86"/>
      <c r="AW12" s="71"/>
      <c r="AX12" s="87"/>
      <c r="AY12" s="87"/>
      <c r="AZ12" s="87"/>
      <c r="BA12" s="69"/>
      <c r="BB12" s="69"/>
      <c r="BC12" s="69"/>
      <c r="BD12" s="69"/>
      <c r="BE12" s="88"/>
      <c r="BF12" s="89"/>
      <c r="BG12" s="88"/>
      <c r="BH12" s="69"/>
      <c r="BI12" s="69"/>
      <c r="BJ12" s="86"/>
      <c r="BK12" s="48" t="s">
        <v>0</v>
      </c>
    </row>
    <row r="13" spans="1:63" ht="33.75" customHeight="1" thickBot="1">
      <c r="A13" s="25"/>
      <c r="B13" s="68"/>
      <c r="C13" s="69"/>
      <c r="D13" s="69"/>
      <c r="E13" s="70"/>
      <c r="F13" s="71"/>
      <c r="G13" s="72"/>
      <c r="H13" s="31" t="s">
        <v>62</v>
      </c>
      <c r="I13" s="54">
        <v>992</v>
      </c>
      <c r="J13" s="55">
        <v>104</v>
      </c>
      <c r="K13" s="82">
        <v>5110000190</v>
      </c>
      <c r="L13" s="54">
        <v>244</v>
      </c>
      <c r="M13" s="54">
        <v>223</v>
      </c>
      <c r="N13" s="56">
        <v>2232200</v>
      </c>
      <c r="O13" s="57">
        <v>10100</v>
      </c>
      <c r="P13" s="57">
        <v>210100</v>
      </c>
      <c r="Q13" s="58">
        <v>27406</v>
      </c>
      <c r="R13" s="59"/>
      <c r="S13" s="60"/>
      <c r="T13" s="58">
        <v>0</v>
      </c>
      <c r="U13" s="40">
        <f t="shared" si="0"/>
        <v>27406</v>
      </c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4"/>
      <c r="AP13" s="85"/>
      <c r="AQ13" s="85"/>
      <c r="AR13" s="71"/>
      <c r="AS13" s="85"/>
      <c r="AT13" s="86"/>
      <c r="AU13" s="86"/>
      <c r="AV13" s="86"/>
      <c r="AW13" s="71"/>
      <c r="AX13" s="87"/>
      <c r="AY13" s="87"/>
      <c r="AZ13" s="87"/>
      <c r="BA13" s="69"/>
      <c r="BB13" s="69"/>
      <c r="BC13" s="69"/>
      <c r="BD13" s="69"/>
      <c r="BE13" s="88"/>
      <c r="BF13" s="89"/>
      <c r="BG13" s="88"/>
      <c r="BH13" s="69"/>
      <c r="BI13" s="69"/>
      <c r="BJ13" s="86"/>
      <c r="BK13" s="48" t="s">
        <v>0</v>
      </c>
    </row>
    <row r="14" spans="1:63" ht="33.75" customHeight="1" thickBot="1">
      <c r="A14" s="25"/>
      <c r="B14" s="68"/>
      <c r="C14" s="69"/>
      <c r="D14" s="69"/>
      <c r="E14" s="70"/>
      <c r="F14" s="71"/>
      <c r="G14" s="72"/>
      <c r="H14" s="31" t="s">
        <v>62</v>
      </c>
      <c r="I14" s="54">
        <v>992</v>
      </c>
      <c r="J14" s="55">
        <v>104</v>
      </c>
      <c r="K14" s="82">
        <v>5110000190</v>
      </c>
      <c r="L14" s="54">
        <v>244</v>
      </c>
      <c r="M14" s="54">
        <v>223</v>
      </c>
      <c r="N14" s="56">
        <v>2233000</v>
      </c>
      <c r="O14" s="57">
        <v>10100</v>
      </c>
      <c r="P14" s="57">
        <v>210100</v>
      </c>
      <c r="Q14" s="58">
        <v>64800</v>
      </c>
      <c r="R14" s="59"/>
      <c r="S14" s="60"/>
      <c r="T14" s="58">
        <v>0</v>
      </c>
      <c r="U14" s="40">
        <f t="shared" si="0"/>
        <v>64800</v>
      </c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4"/>
      <c r="AP14" s="85"/>
      <c r="AQ14" s="85"/>
      <c r="AR14" s="71"/>
      <c r="AS14" s="85"/>
      <c r="AT14" s="86"/>
      <c r="AU14" s="86"/>
      <c r="AV14" s="86"/>
      <c r="AW14" s="71"/>
      <c r="AX14" s="87"/>
      <c r="AY14" s="87"/>
      <c r="AZ14" s="87"/>
      <c r="BA14" s="69"/>
      <c r="BB14" s="69"/>
      <c r="BC14" s="69"/>
      <c r="BD14" s="69"/>
      <c r="BE14" s="88"/>
      <c r="BF14" s="89"/>
      <c r="BG14" s="88"/>
      <c r="BH14" s="69"/>
      <c r="BI14" s="69"/>
      <c r="BJ14" s="86"/>
      <c r="BK14" s="48" t="s">
        <v>0</v>
      </c>
    </row>
    <row r="15" spans="1:63" ht="33.75" customHeight="1" thickBot="1">
      <c r="A15" s="25"/>
      <c r="B15" s="68"/>
      <c r="C15" s="69"/>
      <c r="D15" s="69"/>
      <c r="E15" s="70"/>
      <c r="F15" s="71"/>
      <c r="G15" s="72"/>
      <c r="H15" s="31" t="s">
        <v>62</v>
      </c>
      <c r="I15" s="54">
        <v>992</v>
      </c>
      <c r="J15" s="55">
        <v>104</v>
      </c>
      <c r="K15" s="82">
        <v>5110000190</v>
      </c>
      <c r="L15" s="54">
        <v>244</v>
      </c>
      <c r="M15" s="54">
        <v>223</v>
      </c>
      <c r="N15" s="56">
        <v>2234000</v>
      </c>
      <c r="O15" s="57">
        <v>10100</v>
      </c>
      <c r="P15" s="57">
        <v>210100</v>
      </c>
      <c r="Q15" s="58">
        <v>880</v>
      </c>
      <c r="R15" s="59"/>
      <c r="S15" s="60"/>
      <c r="T15" s="58">
        <v>0</v>
      </c>
      <c r="U15" s="40">
        <f t="shared" si="0"/>
        <v>880</v>
      </c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4"/>
      <c r="AP15" s="85"/>
      <c r="AQ15" s="85"/>
      <c r="AR15" s="71"/>
      <c r="AS15" s="85"/>
      <c r="AT15" s="86"/>
      <c r="AU15" s="86"/>
      <c r="AV15" s="86"/>
      <c r="AW15" s="71"/>
      <c r="AX15" s="87"/>
      <c r="AY15" s="87"/>
      <c r="AZ15" s="87"/>
      <c r="BA15" s="69"/>
      <c r="BB15" s="69"/>
      <c r="BC15" s="69"/>
      <c r="BD15" s="69"/>
      <c r="BE15" s="88"/>
      <c r="BF15" s="89"/>
      <c r="BG15" s="88"/>
      <c r="BH15" s="69"/>
      <c r="BI15" s="69"/>
      <c r="BJ15" s="86"/>
      <c r="BK15" s="48" t="s">
        <v>0</v>
      </c>
    </row>
    <row r="16" spans="1:63" ht="33.75" customHeight="1" thickBot="1">
      <c r="A16" s="25"/>
      <c r="B16" s="68"/>
      <c r="C16" s="69"/>
      <c r="D16" s="69"/>
      <c r="E16" s="70"/>
      <c r="F16" s="71"/>
      <c r="G16" s="72"/>
      <c r="H16" s="31" t="s">
        <v>62</v>
      </c>
      <c r="I16" s="54">
        <v>992</v>
      </c>
      <c r="J16" s="55">
        <v>104</v>
      </c>
      <c r="K16" s="82">
        <v>5110000190</v>
      </c>
      <c r="L16" s="54">
        <v>244</v>
      </c>
      <c r="M16" s="54">
        <v>225</v>
      </c>
      <c r="N16" s="56">
        <v>0</v>
      </c>
      <c r="O16" s="57">
        <v>10100</v>
      </c>
      <c r="P16" s="57">
        <v>210100</v>
      </c>
      <c r="Q16" s="58">
        <v>66174</v>
      </c>
      <c r="R16" s="59"/>
      <c r="S16" s="60"/>
      <c r="T16" s="58">
        <v>0</v>
      </c>
      <c r="U16" s="40">
        <f t="shared" si="0"/>
        <v>66174</v>
      </c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4"/>
      <c r="AP16" s="85"/>
      <c r="AQ16" s="85"/>
      <c r="AR16" s="71"/>
      <c r="AS16" s="85"/>
      <c r="AT16" s="86"/>
      <c r="AU16" s="86"/>
      <c r="AV16" s="86"/>
      <c r="AW16" s="71"/>
      <c r="AX16" s="87"/>
      <c r="AY16" s="87"/>
      <c r="AZ16" s="87"/>
      <c r="BA16" s="69"/>
      <c r="BB16" s="69"/>
      <c r="BC16" s="69"/>
      <c r="BD16" s="69"/>
      <c r="BE16" s="88"/>
      <c r="BF16" s="89"/>
      <c r="BG16" s="88"/>
      <c r="BH16" s="69"/>
      <c r="BI16" s="69"/>
      <c r="BJ16" s="86"/>
      <c r="BK16" s="48"/>
    </row>
    <row r="17" spans="1:63" ht="33.75" customHeight="1" thickBot="1">
      <c r="A17" s="25"/>
      <c r="B17" s="68"/>
      <c r="C17" s="69"/>
      <c r="D17" s="69"/>
      <c r="E17" s="70"/>
      <c r="F17" s="71"/>
      <c r="G17" s="72"/>
      <c r="H17" s="31" t="s">
        <v>62</v>
      </c>
      <c r="I17" s="54">
        <v>992</v>
      </c>
      <c r="J17" s="55">
        <v>104</v>
      </c>
      <c r="K17" s="82">
        <v>5110000190</v>
      </c>
      <c r="L17" s="54">
        <v>244</v>
      </c>
      <c r="M17" s="54">
        <v>226</v>
      </c>
      <c r="N17" s="56">
        <v>0</v>
      </c>
      <c r="O17" s="57">
        <v>10100</v>
      </c>
      <c r="P17" s="57">
        <v>210100</v>
      </c>
      <c r="Q17" s="58">
        <v>199105.2</v>
      </c>
      <c r="R17" s="59"/>
      <c r="S17" s="60"/>
      <c r="T17" s="58">
        <v>0</v>
      </c>
      <c r="U17" s="40">
        <f t="shared" si="0"/>
        <v>199105.2</v>
      </c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4"/>
      <c r="AP17" s="85"/>
      <c r="AQ17" s="85"/>
      <c r="AR17" s="71"/>
      <c r="AS17" s="85"/>
      <c r="AT17" s="86"/>
      <c r="AU17" s="86"/>
      <c r="AV17" s="86"/>
      <c r="AW17" s="71"/>
      <c r="AX17" s="87"/>
      <c r="AY17" s="87"/>
      <c r="AZ17" s="87"/>
      <c r="BA17" s="69"/>
      <c r="BB17" s="69"/>
      <c r="BC17" s="69"/>
      <c r="BD17" s="69"/>
      <c r="BE17" s="88"/>
      <c r="BF17" s="89"/>
      <c r="BG17" s="88"/>
      <c r="BH17" s="69"/>
      <c r="BI17" s="69"/>
      <c r="BJ17" s="86"/>
      <c r="BK17" s="48"/>
    </row>
    <row r="18" spans="1:63" ht="33.75" customHeight="1" thickBot="1">
      <c r="A18" s="25"/>
      <c r="B18" s="68"/>
      <c r="C18" s="69"/>
      <c r="D18" s="69"/>
      <c r="E18" s="70"/>
      <c r="F18" s="71"/>
      <c r="G18" s="72"/>
      <c r="H18" s="31" t="s">
        <v>62</v>
      </c>
      <c r="I18" s="54">
        <v>992</v>
      </c>
      <c r="J18" s="55">
        <v>104</v>
      </c>
      <c r="K18" s="82">
        <v>5110000190</v>
      </c>
      <c r="L18" s="54">
        <v>244</v>
      </c>
      <c r="M18" s="54">
        <v>340</v>
      </c>
      <c r="N18" s="56">
        <v>0</v>
      </c>
      <c r="O18" s="57">
        <v>10100</v>
      </c>
      <c r="P18" s="57">
        <v>210100</v>
      </c>
      <c r="Q18" s="58">
        <v>70000</v>
      </c>
      <c r="R18" s="59"/>
      <c r="S18" s="60"/>
      <c r="T18" s="58">
        <v>0</v>
      </c>
      <c r="U18" s="40">
        <f t="shared" si="0"/>
        <v>70000</v>
      </c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4"/>
      <c r="AP18" s="85"/>
      <c r="AQ18" s="85"/>
      <c r="AR18" s="71"/>
      <c r="AS18" s="85"/>
      <c r="AT18" s="86"/>
      <c r="AU18" s="86"/>
      <c r="AV18" s="86"/>
      <c r="AW18" s="71"/>
      <c r="AX18" s="87"/>
      <c r="AY18" s="87"/>
      <c r="AZ18" s="87"/>
      <c r="BA18" s="69"/>
      <c r="BB18" s="69"/>
      <c r="BC18" s="69"/>
      <c r="BD18" s="69"/>
      <c r="BE18" s="88"/>
      <c r="BF18" s="89"/>
      <c r="BG18" s="88"/>
      <c r="BH18" s="69"/>
      <c r="BI18" s="69"/>
      <c r="BJ18" s="86"/>
      <c r="BK18" s="48"/>
    </row>
    <row r="19" spans="1:63" ht="33.75" customHeight="1" thickBot="1">
      <c r="A19" s="25"/>
      <c r="B19" s="68"/>
      <c r="C19" s="69"/>
      <c r="D19" s="69"/>
      <c r="E19" s="70"/>
      <c r="F19" s="71"/>
      <c r="G19" s="72"/>
      <c r="H19" s="31" t="s">
        <v>62</v>
      </c>
      <c r="I19" s="54">
        <v>992</v>
      </c>
      <c r="J19" s="55">
        <v>104</v>
      </c>
      <c r="K19" s="82">
        <v>5110000190</v>
      </c>
      <c r="L19" s="54">
        <v>244</v>
      </c>
      <c r="M19" s="54">
        <v>340</v>
      </c>
      <c r="N19" s="56">
        <v>3400300</v>
      </c>
      <c r="O19" s="57">
        <v>10100</v>
      </c>
      <c r="P19" s="57">
        <v>210100</v>
      </c>
      <c r="Q19" s="58">
        <v>170000</v>
      </c>
      <c r="R19" s="59"/>
      <c r="S19" s="60"/>
      <c r="T19" s="58">
        <v>0</v>
      </c>
      <c r="U19" s="40">
        <f t="shared" si="0"/>
        <v>170000</v>
      </c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4"/>
      <c r="AP19" s="85"/>
      <c r="AQ19" s="85"/>
      <c r="AR19" s="71"/>
      <c r="AS19" s="85"/>
      <c r="AT19" s="86"/>
      <c r="AU19" s="86"/>
      <c r="AV19" s="86"/>
      <c r="AW19" s="71"/>
      <c r="AX19" s="87"/>
      <c r="AY19" s="87"/>
      <c r="AZ19" s="87"/>
      <c r="BA19" s="69"/>
      <c r="BB19" s="69"/>
      <c r="BC19" s="69"/>
      <c r="BD19" s="69"/>
      <c r="BE19" s="88"/>
      <c r="BF19" s="89"/>
      <c r="BG19" s="88"/>
      <c r="BH19" s="69"/>
      <c r="BI19" s="69"/>
      <c r="BJ19" s="86"/>
      <c r="BK19" s="48"/>
    </row>
    <row r="20" spans="1:63" ht="33.75" customHeight="1" thickBot="1">
      <c r="A20" s="25"/>
      <c r="B20" s="68"/>
      <c r="C20" s="69"/>
      <c r="D20" s="69"/>
      <c r="E20" s="70"/>
      <c r="F20" s="71"/>
      <c r="G20" s="72"/>
      <c r="H20" s="31" t="s">
        <v>62</v>
      </c>
      <c r="I20" s="54">
        <v>992</v>
      </c>
      <c r="J20" s="55">
        <v>104</v>
      </c>
      <c r="K20" s="82">
        <v>5110000190</v>
      </c>
      <c r="L20" s="54">
        <v>853</v>
      </c>
      <c r="M20" s="54">
        <v>290</v>
      </c>
      <c r="N20" s="56" t="s">
        <v>65</v>
      </c>
      <c r="O20" s="57">
        <v>10100</v>
      </c>
      <c r="P20" s="57">
        <v>210100</v>
      </c>
      <c r="Q20" s="58">
        <v>6600</v>
      </c>
      <c r="R20" s="59"/>
      <c r="S20" s="60"/>
      <c r="T20" s="58">
        <v>0</v>
      </c>
      <c r="U20" s="40">
        <f t="shared" si="0"/>
        <v>6600</v>
      </c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4"/>
      <c r="AP20" s="85"/>
      <c r="AQ20" s="85"/>
      <c r="AR20" s="71"/>
      <c r="AS20" s="85"/>
      <c r="AT20" s="86"/>
      <c r="AU20" s="86"/>
      <c r="AV20" s="86"/>
      <c r="AW20" s="71"/>
      <c r="AX20" s="87"/>
      <c r="AY20" s="87"/>
      <c r="AZ20" s="87"/>
      <c r="BA20" s="69"/>
      <c r="BB20" s="69"/>
      <c r="BC20" s="69"/>
      <c r="BD20" s="69"/>
      <c r="BE20" s="88"/>
      <c r="BF20" s="89"/>
      <c r="BG20" s="88"/>
      <c r="BH20" s="69"/>
      <c r="BI20" s="69"/>
      <c r="BJ20" s="86"/>
      <c r="BK20" s="48"/>
    </row>
    <row r="21" spans="1:63" ht="33.75" customHeight="1" thickBot="1">
      <c r="A21" s="25"/>
      <c r="B21" s="68"/>
      <c r="C21" s="69"/>
      <c r="D21" s="69"/>
      <c r="E21" s="70"/>
      <c r="F21" s="71"/>
      <c r="G21" s="72"/>
      <c r="H21" s="31" t="s">
        <v>62</v>
      </c>
      <c r="I21" s="54">
        <v>992</v>
      </c>
      <c r="J21" s="55">
        <v>104</v>
      </c>
      <c r="K21" s="82">
        <v>5110000190</v>
      </c>
      <c r="L21" s="54">
        <v>852</v>
      </c>
      <c r="M21" s="54">
        <v>290</v>
      </c>
      <c r="N21" s="56" t="s">
        <v>65</v>
      </c>
      <c r="O21" s="57">
        <v>10100</v>
      </c>
      <c r="P21" s="57">
        <v>210100</v>
      </c>
      <c r="Q21" s="58">
        <v>8400</v>
      </c>
      <c r="R21" s="59"/>
      <c r="S21" s="60"/>
      <c r="T21" s="58">
        <v>0</v>
      </c>
      <c r="U21" s="40">
        <f t="shared" si="0"/>
        <v>8400</v>
      </c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4"/>
      <c r="AP21" s="85"/>
      <c r="AQ21" s="85"/>
      <c r="AR21" s="71"/>
      <c r="AS21" s="85"/>
      <c r="AT21" s="86"/>
      <c r="AU21" s="86"/>
      <c r="AV21" s="86"/>
      <c r="AW21" s="71"/>
      <c r="AX21" s="87"/>
      <c r="AY21" s="87"/>
      <c r="AZ21" s="87"/>
      <c r="BA21" s="69"/>
      <c r="BB21" s="69"/>
      <c r="BC21" s="69"/>
      <c r="BD21" s="69"/>
      <c r="BE21" s="88"/>
      <c r="BF21" s="89"/>
      <c r="BG21" s="88"/>
      <c r="BH21" s="69"/>
      <c r="BI21" s="69"/>
      <c r="BJ21" s="86"/>
      <c r="BK21" s="48"/>
    </row>
    <row r="22" spans="1:63" ht="33.75" customHeight="1">
      <c r="A22" s="25"/>
      <c r="B22" s="68"/>
      <c r="C22" s="69"/>
      <c r="D22" s="69"/>
      <c r="E22" s="70"/>
      <c r="F22" s="71"/>
      <c r="G22" s="72"/>
      <c r="H22" s="31" t="s">
        <v>62</v>
      </c>
      <c r="I22" s="54">
        <v>992</v>
      </c>
      <c r="J22" s="55">
        <v>104</v>
      </c>
      <c r="K22" s="82">
        <v>5120060190</v>
      </c>
      <c r="L22" s="54">
        <v>244</v>
      </c>
      <c r="M22" s="54">
        <v>340</v>
      </c>
      <c r="N22" s="56">
        <v>0</v>
      </c>
      <c r="O22" s="57">
        <v>110303</v>
      </c>
      <c r="P22" s="57">
        <v>240100</v>
      </c>
      <c r="Q22" s="58">
        <v>3800</v>
      </c>
      <c r="R22" s="59"/>
      <c r="S22" s="60"/>
      <c r="T22" s="58">
        <v>0</v>
      </c>
      <c r="U22" s="40">
        <f t="shared" si="0"/>
        <v>3800</v>
      </c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4"/>
      <c r="AP22" s="85"/>
      <c r="AQ22" s="85"/>
      <c r="AR22" s="71"/>
      <c r="AS22" s="85"/>
      <c r="AT22" s="86"/>
      <c r="AU22" s="86"/>
      <c r="AV22" s="86"/>
      <c r="AW22" s="71"/>
      <c r="AX22" s="87"/>
      <c r="AY22" s="87"/>
      <c r="AZ22" s="87"/>
      <c r="BA22" s="69"/>
      <c r="BB22" s="69"/>
      <c r="BC22" s="69"/>
      <c r="BD22" s="69"/>
      <c r="BE22" s="88"/>
      <c r="BF22" s="89"/>
      <c r="BG22" s="88"/>
      <c r="BH22" s="69"/>
      <c r="BI22" s="69"/>
      <c r="BJ22" s="86"/>
      <c r="BK22" s="48"/>
    </row>
    <row r="23" spans="1:63" ht="12.75" customHeight="1" thickBot="1">
      <c r="A23" s="25"/>
      <c r="B23" s="68"/>
      <c r="C23" s="69"/>
      <c r="D23" s="69"/>
      <c r="E23" s="70"/>
      <c r="F23" s="71"/>
      <c r="G23" s="72"/>
      <c r="H23" s="73"/>
      <c r="I23" s="74"/>
      <c r="J23" s="75" t="s">
        <v>58</v>
      </c>
      <c r="K23" s="75"/>
      <c r="L23" s="75"/>
      <c r="M23" s="75"/>
      <c r="N23" s="75"/>
      <c r="O23" s="75"/>
      <c r="P23" s="76"/>
      <c r="Q23" s="77">
        <f>SUM(Q10:Q22)</f>
        <v>3013505.2</v>
      </c>
      <c r="R23" s="78"/>
      <c r="S23" s="79"/>
      <c r="T23" s="77">
        <f>SUM(T10:T22)</f>
        <v>0</v>
      </c>
      <c r="U23" s="80">
        <f t="shared" si="0"/>
        <v>3013505.2</v>
      </c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48" t="s">
        <v>0</v>
      </c>
    </row>
    <row r="24" spans="1:63" ht="33" customHeight="1">
      <c r="A24" s="25"/>
      <c r="B24" s="68"/>
      <c r="C24" s="69"/>
      <c r="D24" s="69"/>
      <c r="E24" s="70"/>
      <c r="F24" s="71"/>
      <c r="G24" s="72"/>
      <c r="H24" s="31" t="s">
        <v>62</v>
      </c>
      <c r="I24" s="54">
        <v>992</v>
      </c>
      <c r="J24" s="55">
        <v>106</v>
      </c>
      <c r="K24" s="82">
        <v>6810000190</v>
      </c>
      <c r="L24" s="54">
        <v>540</v>
      </c>
      <c r="M24" s="54">
        <v>251</v>
      </c>
      <c r="N24" s="56" t="s">
        <v>66</v>
      </c>
      <c r="O24" s="57">
        <v>10100</v>
      </c>
      <c r="P24" s="57">
        <v>210100</v>
      </c>
      <c r="Q24" s="58">
        <v>29500</v>
      </c>
      <c r="R24" s="59"/>
      <c r="S24" s="60"/>
      <c r="T24" s="58">
        <v>0</v>
      </c>
      <c r="U24" s="40">
        <f t="shared" si="0"/>
        <v>29500</v>
      </c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48"/>
    </row>
    <row r="25" spans="1:63" ht="12.75" customHeight="1" thickBot="1">
      <c r="A25" s="25"/>
      <c r="B25" s="68"/>
      <c r="C25" s="69"/>
      <c r="D25" s="69"/>
      <c r="E25" s="70"/>
      <c r="F25" s="71"/>
      <c r="G25" s="72"/>
      <c r="H25" s="73"/>
      <c r="I25" s="74"/>
      <c r="J25" s="75" t="s">
        <v>58</v>
      </c>
      <c r="K25" s="75"/>
      <c r="L25" s="75"/>
      <c r="M25" s="75"/>
      <c r="N25" s="75"/>
      <c r="O25" s="75"/>
      <c r="P25" s="76"/>
      <c r="Q25" s="77">
        <f>SUM(Q24)</f>
        <v>29500</v>
      </c>
      <c r="R25" s="78"/>
      <c r="S25" s="79"/>
      <c r="T25" s="77">
        <f>SUM(T24)</f>
        <v>0</v>
      </c>
      <c r="U25" s="80">
        <f t="shared" si="0"/>
        <v>29500</v>
      </c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48" t="s">
        <v>0</v>
      </c>
    </row>
    <row r="26" spans="1:63" ht="33.75" customHeight="1">
      <c r="A26" s="25"/>
      <c r="B26" s="68"/>
      <c r="C26" s="69"/>
      <c r="D26" s="69"/>
      <c r="E26" s="70"/>
      <c r="F26" s="71"/>
      <c r="G26" s="72"/>
      <c r="H26" s="31" t="s">
        <v>62</v>
      </c>
      <c r="I26" s="54">
        <v>992</v>
      </c>
      <c r="J26" s="55">
        <v>111</v>
      </c>
      <c r="K26" s="82">
        <v>5130120590</v>
      </c>
      <c r="L26" s="54">
        <v>870</v>
      </c>
      <c r="M26" s="54">
        <v>290</v>
      </c>
      <c r="N26" s="56">
        <v>0</v>
      </c>
      <c r="O26" s="57">
        <v>10100</v>
      </c>
      <c r="P26" s="57">
        <v>210400</v>
      </c>
      <c r="Q26" s="58">
        <v>20000</v>
      </c>
      <c r="R26" s="59"/>
      <c r="S26" s="60"/>
      <c r="T26" s="58">
        <v>0</v>
      </c>
      <c r="U26" s="40">
        <f t="shared" si="0"/>
        <v>20000</v>
      </c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4"/>
      <c r="AP26" s="85"/>
      <c r="AQ26" s="85"/>
      <c r="AR26" s="71"/>
      <c r="AS26" s="85"/>
      <c r="AT26" s="86"/>
      <c r="AU26" s="86"/>
      <c r="AV26" s="86"/>
      <c r="AW26" s="71"/>
      <c r="AX26" s="87"/>
      <c r="AY26" s="87"/>
      <c r="AZ26" s="87"/>
      <c r="BA26" s="69"/>
      <c r="BB26" s="69"/>
      <c r="BC26" s="69"/>
      <c r="BD26" s="69"/>
      <c r="BE26" s="88"/>
      <c r="BF26" s="89"/>
      <c r="BG26" s="88"/>
      <c r="BH26" s="69"/>
      <c r="BI26" s="69"/>
      <c r="BJ26" s="86"/>
      <c r="BK26" s="48" t="s">
        <v>0</v>
      </c>
    </row>
    <row r="27" spans="1:63" ht="12.75" customHeight="1" thickBot="1">
      <c r="A27" s="25"/>
      <c r="B27" s="68"/>
      <c r="C27" s="69"/>
      <c r="D27" s="69"/>
      <c r="E27" s="70"/>
      <c r="F27" s="71"/>
      <c r="G27" s="72"/>
      <c r="H27" s="73"/>
      <c r="I27" s="74"/>
      <c r="J27" s="75" t="s">
        <v>58</v>
      </c>
      <c r="K27" s="75"/>
      <c r="L27" s="75"/>
      <c r="M27" s="75"/>
      <c r="N27" s="75"/>
      <c r="O27" s="75"/>
      <c r="P27" s="76"/>
      <c r="Q27" s="77">
        <v>20000</v>
      </c>
      <c r="R27" s="78"/>
      <c r="S27" s="79"/>
      <c r="T27" s="77">
        <f>SUM(T26)</f>
        <v>0</v>
      </c>
      <c r="U27" s="80">
        <f t="shared" si="0"/>
        <v>20000</v>
      </c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48" t="s">
        <v>0</v>
      </c>
    </row>
    <row r="28" spans="1:63" ht="33.75" customHeight="1" thickBot="1">
      <c r="A28" s="25"/>
      <c r="B28" s="68"/>
      <c r="C28" s="69"/>
      <c r="D28" s="69"/>
      <c r="E28" s="70"/>
      <c r="F28" s="71"/>
      <c r="G28" s="72"/>
      <c r="H28" s="31" t="s">
        <v>62</v>
      </c>
      <c r="I28" s="54">
        <v>992</v>
      </c>
      <c r="J28" s="55">
        <v>113</v>
      </c>
      <c r="K28" s="82">
        <v>5110000190</v>
      </c>
      <c r="L28" s="54">
        <v>540</v>
      </c>
      <c r="M28" s="54">
        <v>251</v>
      </c>
      <c r="N28" s="56">
        <v>5070000</v>
      </c>
      <c r="O28" s="57">
        <v>10100</v>
      </c>
      <c r="P28" s="57">
        <v>210100</v>
      </c>
      <c r="Q28" s="58">
        <v>22100</v>
      </c>
      <c r="R28" s="59"/>
      <c r="S28" s="60"/>
      <c r="T28" s="58">
        <v>0</v>
      </c>
      <c r="U28" s="40">
        <f t="shared" si="0"/>
        <v>22100</v>
      </c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4"/>
      <c r="AP28" s="85"/>
      <c r="AQ28" s="85"/>
      <c r="AR28" s="71"/>
      <c r="AS28" s="85"/>
      <c r="AT28" s="86"/>
      <c r="AU28" s="86"/>
      <c r="AV28" s="86"/>
      <c r="AW28" s="71"/>
      <c r="AX28" s="87"/>
      <c r="AY28" s="87"/>
      <c r="AZ28" s="87"/>
      <c r="BA28" s="69"/>
      <c r="BB28" s="69"/>
      <c r="BC28" s="69"/>
      <c r="BD28" s="69"/>
      <c r="BE28" s="88"/>
      <c r="BF28" s="89"/>
      <c r="BG28" s="88"/>
      <c r="BH28" s="69"/>
      <c r="BI28" s="69"/>
      <c r="BJ28" s="86"/>
      <c r="BK28" s="48" t="s">
        <v>0</v>
      </c>
    </row>
    <row r="29" spans="1:63" ht="33.75" customHeight="1" thickBot="1">
      <c r="A29" s="25"/>
      <c r="B29" s="68"/>
      <c r="C29" s="69"/>
      <c r="D29" s="69"/>
      <c r="E29" s="70"/>
      <c r="F29" s="71"/>
      <c r="G29" s="72"/>
      <c r="H29" s="31" t="s">
        <v>62</v>
      </c>
      <c r="I29" s="54">
        <v>992</v>
      </c>
      <c r="J29" s="55">
        <v>113</v>
      </c>
      <c r="K29" s="82">
        <v>5140010050</v>
      </c>
      <c r="L29" s="54">
        <v>244</v>
      </c>
      <c r="M29" s="54">
        <v>226</v>
      </c>
      <c r="N29" s="56" t="s">
        <v>66</v>
      </c>
      <c r="O29" s="57">
        <v>10100</v>
      </c>
      <c r="P29" s="91" t="s">
        <v>69</v>
      </c>
      <c r="Q29" s="58">
        <v>25000</v>
      </c>
      <c r="R29" s="59"/>
      <c r="S29" s="60"/>
      <c r="T29" s="58">
        <v>0</v>
      </c>
      <c r="U29" s="40">
        <f t="shared" si="0"/>
        <v>25000</v>
      </c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4"/>
      <c r="AP29" s="85"/>
      <c r="AQ29" s="85"/>
      <c r="AR29" s="71"/>
      <c r="AS29" s="85"/>
      <c r="AT29" s="86"/>
      <c r="AU29" s="86"/>
      <c r="AV29" s="86"/>
      <c r="AW29" s="71"/>
      <c r="AX29" s="87"/>
      <c r="AY29" s="87"/>
      <c r="AZ29" s="87"/>
      <c r="BA29" s="69"/>
      <c r="BB29" s="69"/>
      <c r="BC29" s="69"/>
      <c r="BD29" s="69"/>
      <c r="BE29" s="88"/>
      <c r="BF29" s="89"/>
      <c r="BG29" s="88"/>
      <c r="BH29" s="69"/>
      <c r="BI29" s="69"/>
      <c r="BJ29" s="86"/>
      <c r="BK29" s="48"/>
    </row>
    <row r="30" spans="1:63" ht="33.75" customHeight="1" thickBot="1">
      <c r="A30" s="25"/>
      <c r="B30" s="68"/>
      <c r="C30" s="69"/>
      <c r="D30" s="69"/>
      <c r="E30" s="70"/>
      <c r="F30" s="71"/>
      <c r="G30" s="72"/>
      <c r="H30" s="31" t="s">
        <v>62</v>
      </c>
      <c r="I30" s="54">
        <v>992</v>
      </c>
      <c r="J30" s="55">
        <v>113</v>
      </c>
      <c r="K30" s="82">
        <v>7300010070</v>
      </c>
      <c r="L30" s="54">
        <v>244</v>
      </c>
      <c r="M30" s="54">
        <v>226</v>
      </c>
      <c r="N30" s="56" t="s">
        <v>66</v>
      </c>
      <c r="O30" s="57">
        <v>10100</v>
      </c>
      <c r="P30" s="91" t="s">
        <v>69</v>
      </c>
      <c r="Q30" s="58">
        <v>25000</v>
      </c>
      <c r="R30" s="59"/>
      <c r="S30" s="60"/>
      <c r="T30" s="58">
        <v>0</v>
      </c>
      <c r="U30" s="40">
        <f t="shared" si="0"/>
        <v>25000</v>
      </c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4"/>
      <c r="AP30" s="85"/>
      <c r="AQ30" s="85"/>
      <c r="AR30" s="71"/>
      <c r="AS30" s="85"/>
      <c r="AT30" s="86"/>
      <c r="AU30" s="86"/>
      <c r="AV30" s="86"/>
      <c r="AW30" s="71"/>
      <c r="AX30" s="87"/>
      <c r="AY30" s="87"/>
      <c r="AZ30" s="87"/>
      <c r="BA30" s="69"/>
      <c r="BB30" s="69"/>
      <c r="BC30" s="69"/>
      <c r="BD30" s="69"/>
      <c r="BE30" s="88"/>
      <c r="BF30" s="89"/>
      <c r="BG30" s="88"/>
      <c r="BH30" s="69"/>
      <c r="BI30" s="69"/>
      <c r="BJ30" s="86"/>
      <c r="BK30" s="48"/>
    </row>
    <row r="31" spans="1:63" ht="33.75" customHeight="1" thickBot="1">
      <c r="A31" s="25"/>
      <c r="B31" s="68"/>
      <c r="C31" s="69"/>
      <c r="D31" s="69"/>
      <c r="E31" s="70"/>
      <c r="F31" s="71"/>
      <c r="G31" s="72"/>
      <c r="H31" s="31" t="s">
        <v>62</v>
      </c>
      <c r="I31" s="54">
        <v>992</v>
      </c>
      <c r="J31" s="55">
        <v>113</v>
      </c>
      <c r="K31" s="82">
        <v>7300010070</v>
      </c>
      <c r="L31" s="54">
        <v>244</v>
      </c>
      <c r="M31" s="54">
        <v>340</v>
      </c>
      <c r="N31" s="56" t="s">
        <v>66</v>
      </c>
      <c r="O31" s="57">
        <v>10100</v>
      </c>
      <c r="P31" s="91" t="s">
        <v>69</v>
      </c>
      <c r="Q31" s="58">
        <v>25000</v>
      </c>
      <c r="R31" s="59"/>
      <c r="S31" s="60"/>
      <c r="T31" s="58">
        <v>0</v>
      </c>
      <c r="U31" s="40">
        <f t="shared" si="0"/>
        <v>25000</v>
      </c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4"/>
      <c r="AP31" s="85"/>
      <c r="AQ31" s="85"/>
      <c r="AR31" s="71"/>
      <c r="AS31" s="85"/>
      <c r="AT31" s="86"/>
      <c r="AU31" s="86"/>
      <c r="AV31" s="86"/>
      <c r="AW31" s="71"/>
      <c r="AX31" s="87"/>
      <c r="AY31" s="87"/>
      <c r="AZ31" s="87"/>
      <c r="BA31" s="69"/>
      <c r="BB31" s="69"/>
      <c r="BC31" s="69"/>
      <c r="BD31" s="69"/>
      <c r="BE31" s="88"/>
      <c r="BF31" s="89"/>
      <c r="BG31" s="88"/>
      <c r="BH31" s="69"/>
      <c r="BI31" s="69"/>
      <c r="BJ31" s="86"/>
      <c r="BK31" s="48"/>
    </row>
    <row r="32" spans="1:63" ht="33.75" customHeight="1" thickBot="1">
      <c r="A32" s="25"/>
      <c r="B32" s="68"/>
      <c r="C32" s="69"/>
      <c r="D32" s="69"/>
      <c r="E32" s="70"/>
      <c r="F32" s="71"/>
      <c r="G32" s="72"/>
      <c r="H32" s="31" t="s">
        <v>62</v>
      </c>
      <c r="I32" s="54">
        <v>992</v>
      </c>
      <c r="J32" s="55">
        <v>113</v>
      </c>
      <c r="K32" s="82">
        <v>7400010070</v>
      </c>
      <c r="L32" s="54">
        <v>244</v>
      </c>
      <c r="M32" s="54">
        <v>340</v>
      </c>
      <c r="N32" s="56" t="s">
        <v>66</v>
      </c>
      <c r="O32" s="57">
        <v>10100</v>
      </c>
      <c r="P32" s="91" t="s">
        <v>69</v>
      </c>
      <c r="Q32" s="58">
        <v>60000</v>
      </c>
      <c r="R32" s="59"/>
      <c r="S32" s="60"/>
      <c r="T32" s="58">
        <v>0</v>
      </c>
      <c r="U32" s="40">
        <f t="shared" si="0"/>
        <v>60000</v>
      </c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4"/>
      <c r="AP32" s="85"/>
      <c r="AQ32" s="85"/>
      <c r="AR32" s="71"/>
      <c r="AS32" s="85"/>
      <c r="AT32" s="86"/>
      <c r="AU32" s="86"/>
      <c r="AV32" s="86"/>
      <c r="AW32" s="71"/>
      <c r="AX32" s="87"/>
      <c r="AY32" s="87"/>
      <c r="AZ32" s="87"/>
      <c r="BA32" s="69"/>
      <c r="BB32" s="69"/>
      <c r="BC32" s="69"/>
      <c r="BD32" s="69"/>
      <c r="BE32" s="88"/>
      <c r="BF32" s="89"/>
      <c r="BG32" s="88"/>
      <c r="BH32" s="69"/>
      <c r="BI32" s="69"/>
      <c r="BJ32" s="86"/>
      <c r="BK32" s="48"/>
    </row>
    <row r="33" spans="1:63" ht="33.75" customHeight="1" thickBot="1">
      <c r="A33" s="25"/>
      <c r="B33" s="68"/>
      <c r="C33" s="69"/>
      <c r="D33" s="69"/>
      <c r="E33" s="70"/>
      <c r="F33" s="71"/>
      <c r="G33" s="72"/>
      <c r="H33" s="31" t="s">
        <v>62</v>
      </c>
      <c r="I33" s="54">
        <v>992</v>
      </c>
      <c r="J33" s="55">
        <v>113</v>
      </c>
      <c r="K33" s="82">
        <v>7500010070</v>
      </c>
      <c r="L33" s="54">
        <v>123</v>
      </c>
      <c r="M33" s="54">
        <v>290</v>
      </c>
      <c r="N33" s="56" t="s">
        <v>66</v>
      </c>
      <c r="O33" s="57">
        <v>10100</v>
      </c>
      <c r="P33" s="91" t="s">
        <v>69</v>
      </c>
      <c r="Q33" s="58">
        <v>29000</v>
      </c>
      <c r="R33" s="59"/>
      <c r="S33" s="60"/>
      <c r="T33" s="58">
        <v>0</v>
      </c>
      <c r="U33" s="40">
        <f t="shared" si="0"/>
        <v>29000</v>
      </c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4"/>
      <c r="AP33" s="85"/>
      <c r="AQ33" s="85"/>
      <c r="AR33" s="71"/>
      <c r="AS33" s="85"/>
      <c r="AT33" s="86"/>
      <c r="AU33" s="86"/>
      <c r="AV33" s="86"/>
      <c r="AW33" s="71"/>
      <c r="AX33" s="87"/>
      <c r="AY33" s="87"/>
      <c r="AZ33" s="87"/>
      <c r="BA33" s="69"/>
      <c r="BB33" s="69"/>
      <c r="BC33" s="69"/>
      <c r="BD33" s="69"/>
      <c r="BE33" s="88"/>
      <c r="BF33" s="89"/>
      <c r="BG33" s="88"/>
      <c r="BH33" s="69"/>
      <c r="BI33" s="69"/>
      <c r="BJ33" s="86"/>
      <c r="BK33" s="48"/>
    </row>
    <row r="34" spans="1:63" ht="33.75" customHeight="1" thickBot="1">
      <c r="A34" s="25"/>
      <c r="B34" s="68"/>
      <c r="C34" s="69"/>
      <c r="D34" s="69"/>
      <c r="E34" s="70"/>
      <c r="F34" s="71"/>
      <c r="G34" s="72"/>
      <c r="H34" s="31" t="s">
        <v>62</v>
      </c>
      <c r="I34" s="54">
        <v>992</v>
      </c>
      <c r="J34" s="55">
        <v>113</v>
      </c>
      <c r="K34" s="82">
        <v>7600010070</v>
      </c>
      <c r="L34" s="54">
        <v>244</v>
      </c>
      <c r="M34" s="54">
        <v>226</v>
      </c>
      <c r="N34" s="56" t="s">
        <v>66</v>
      </c>
      <c r="O34" s="57">
        <v>10100</v>
      </c>
      <c r="P34" s="91" t="s">
        <v>69</v>
      </c>
      <c r="Q34" s="58">
        <v>58000</v>
      </c>
      <c r="R34" s="59"/>
      <c r="S34" s="60"/>
      <c r="T34" s="58">
        <v>0</v>
      </c>
      <c r="U34" s="40">
        <f t="shared" si="0"/>
        <v>58000</v>
      </c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4"/>
      <c r="AP34" s="85"/>
      <c r="AQ34" s="85"/>
      <c r="AR34" s="71"/>
      <c r="AS34" s="85"/>
      <c r="AT34" s="86"/>
      <c r="AU34" s="86"/>
      <c r="AV34" s="86"/>
      <c r="AW34" s="71"/>
      <c r="AX34" s="87"/>
      <c r="AY34" s="87"/>
      <c r="AZ34" s="87"/>
      <c r="BA34" s="69"/>
      <c r="BB34" s="69"/>
      <c r="BC34" s="69"/>
      <c r="BD34" s="69"/>
      <c r="BE34" s="88"/>
      <c r="BF34" s="89"/>
      <c r="BG34" s="88"/>
      <c r="BH34" s="69"/>
      <c r="BI34" s="69"/>
      <c r="BJ34" s="86"/>
      <c r="BK34" s="48"/>
    </row>
    <row r="35" spans="1:63" ht="33.75" customHeight="1" thickBot="1">
      <c r="A35" s="25"/>
      <c r="B35" s="68"/>
      <c r="C35" s="69"/>
      <c r="D35" s="69"/>
      <c r="E35" s="70"/>
      <c r="F35" s="71"/>
      <c r="G35" s="72"/>
      <c r="H35" s="31" t="s">
        <v>62</v>
      </c>
      <c r="I35" s="54">
        <v>992</v>
      </c>
      <c r="J35" s="55">
        <v>113</v>
      </c>
      <c r="K35" s="82">
        <v>7900010070</v>
      </c>
      <c r="L35" s="54">
        <v>244</v>
      </c>
      <c r="M35" s="54">
        <v>340</v>
      </c>
      <c r="N35" s="56" t="s">
        <v>66</v>
      </c>
      <c r="O35" s="57">
        <v>10100</v>
      </c>
      <c r="P35" s="91" t="s">
        <v>69</v>
      </c>
      <c r="Q35" s="58">
        <v>5000</v>
      </c>
      <c r="R35" s="59"/>
      <c r="S35" s="60"/>
      <c r="T35" s="58">
        <v>0</v>
      </c>
      <c r="U35" s="40">
        <f t="shared" si="0"/>
        <v>5000</v>
      </c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4"/>
      <c r="AP35" s="85"/>
      <c r="AQ35" s="85"/>
      <c r="AR35" s="71"/>
      <c r="AS35" s="85"/>
      <c r="AT35" s="86"/>
      <c r="AU35" s="86"/>
      <c r="AV35" s="86"/>
      <c r="AW35" s="71"/>
      <c r="AX35" s="87"/>
      <c r="AY35" s="87"/>
      <c r="AZ35" s="87"/>
      <c r="BA35" s="69"/>
      <c r="BB35" s="69"/>
      <c r="BC35" s="69"/>
      <c r="BD35" s="69"/>
      <c r="BE35" s="88"/>
      <c r="BF35" s="89"/>
      <c r="BG35" s="88"/>
      <c r="BH35" s="69"/>
      <c r="BI35" s="69"/>
      <c r="BJ35" s="86"/>
      <c r="BK35" s="48"/>
    </row>
    <row r="36" spans="1:63" ht="33.75" customHeight="1" thickBot="1">
      <c r="A36" s="25"/>
      <c r="B36" s="68"/>
      <c r="C36" s="69"/>
      <c r="D36" s="69"/>
      <c r="E36" s="70"/>
      <c r="F36" s="71"/>
      <c r="G36" s="72"/>
      <c r="H36" s="31" t="s">
        <v>62</v>
      </c>
      <c r="I36" s="54">
        <v>992</v>
      </c>
      <c r="J36" s="55">
        <v>113</v>
      </c>
      <c r="K36" s="82">
        <v>8000010070</v>
      </c>
      <c r="L36" s="54">
        <v>244</v>
      </c>
      <c r="M36" s="54">
        <v>226</v>
      </c>
      <c r="N36" s="56" t="s">
        <v>66</v>
      </c>
      <c r="O36" s="57">
        <v>10100</v>
      </c>
      <c r="P36" s="91" t="s">
        <v>69</v>
      </c>
      <c r="Q36" s="58">
        <v>200000</v>
      </c>
      <c r="R36" s="59"/>
      <c r="S36" s="60"/>
      <c r="T36" s="58">
        <v>0</v>
      </c>
      <c r="U36" s="40">
        <f t="shared" si="0"/>
        <v>200000</v>
      </c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4"/>
      <c r="AP36" s="85"/>
      <c r="AQ36" s="85"/>
      <c r="AR36" s="71"/>
      <c r="AS36" s="85"/>
      <c r="AT36" s="86"/>
      <c r="AU36" s="86"/>
      <c r="AV36" s="86"/>
      <c r="AW36" s="71"/>
      <c r="AX36" s="87"/>
      <c r="AY36" s="87"/>
      <c r="AZ36" s="87"/>
      <c r="BA36" s="69"/>
      <c r="BB36" s="69"/>
      <c r="BC36" s="69"/>
      <c r="BD36" s="69"/>
      <c r="BE36" s="88"/>
      <c r="BF36" s="89"/>
      <c r="BG36" s="88"/>
      <c r="BH36" s="69"/>
      <c r="BI36" s="69"/>
      <c r="BJ36" s="86"/>
      <c r="BK36" s="48"/>
    </row>
    <row r="37" spans="1:63" ht="33.75" customHeight="1">
      <c r="A37" s="25"/>
      <c r="B37" s="68"/>
      <c r="C37" s="69"/>
      <c r="D37" s="69"/>
      <c r="E37" s="70"/>
      <c r="F37" s="71"/>
      <c r="G37" s="72"/>
      <c r="H37" s="31" t="s">
        <v>62</v>
      </c>
      <c r="I37" s="54">
        <v>992</v>
      </c>
      <c r="J37" s="55">
        <v>113</v>
      </c>
      <c r="K37" s="82">
        <v>5210110020</v>
      </c>
      <c r="L37" s="54">
        <v>244</v>
      </c>
      <c r="M37" s="54">
        <v>226</v>
      </c>
      <c r="N37" s="56">
        <v>0</v>
      </c>
      <c r="O37" s="57">
        <v>10100</v>
      </c>
      <c r="P37" s="57">
        <v>212200</v>
      </c>
      <c r="Q37" s="58">
        <v>80000</v>
      </c>
      <c r="R37" s="59"/>
      <c r="S37" s="60"/>
      <c r="T37" s="58">
        <v>0</v>
      </c>
      <c r="U37" s="40">
        <f t="shared" si="0"/>
        <v>80000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4"/>
      <c r="AP37" s="85"/>
      <c r="AQ37" s="85"/>
      <c r="AR37" s="71"/>
      <c r="AS37" s="85"/>
      <c r="AT37" s="86"/>
      <c r="AU37" s="86"/>
      <c r="AV37" s="86"/>
      <c r="AW37" s="71"/>
      <c r="AX37" s="87"/>
      <c r="AY37" s="87"/>
      <c r="AZ37" s="87"/>
      <c r="BA37" s="69"/>
      <c r="BB37" s="69"/>
      <c r="BC37" s="69"/>
      <c r="BD37" s="69"/>
      <c r="BE37" s="88"/>
      <c r="BF37" s="89"/>
      <c r="BG37" s="88"/>
      <c r="BH37" s="69"/>
      <c r="BI37" s="69"/>
      <c r="BJ37" s="86"/>
      <c r="BK37" s="48" t="s">
        <v>0</v>
      </c>
    </row>
    <row r="38" spans="1:63" ht="15.75" customHeight="1" thickBot="1">
      <c r="A38" s="25"/>
      <c r="B38" s="68"/>
      <c r="C38" s="69"/>
      <c r="D38" s="69"/>
      <c r="E38" s="70"/>
      <c r="F38" s="71"/>
      <c r="G38" s="72"/>
      <c r="H38" s="73"/>
      <c r="I38" s="74"/>
      <c r="J38" s="75" t="s">
        <v>58</v>
      </c>
      <c r="K38" s="75"/>
      <c r="L38" s="75"/>
      <c r="M38" s="75"/>
      <c r="N38" s="75"/>
      <c r="O38" s="75"/>
      <c r="P38" s="76"/>
      <c r="Q38" s="77">
        <f>SUM(Q28:Q37)</f>
        <v>529100</v>
      </c>
      <c r="R38" s="78"/>
      <c r="S38" s="79"/>
      <c r="T38" s="77">
        <f>SUM(T28:T37)</f>
        <v>0</v>
      </c>
      <c r="U38" s="80">
        <f t="shared" si="0"/>
        <v>529100</v>
      </c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4"/>
      <c r="AP38" s="85"/>
      <c r="AQ38" s="85"/>
      <c r="AR38" s="71"/>
      <c r="AS38" s="85"/>
      <c r="AT38" s="86"/>
      <c r="AU38" s="86"/>
      <c r="AV38" s="86"/>
      <c r="AW38" s="71"/>
      <c r="AX38" s="87"/>
      <c r="AY38" s="87"/>
      <c r="AZ38" s="87"/>
      <c r="BA38" s="69"/>
      <c r="BB38" s="69"/>
      <c r="BC38" s="69"/>
      <c r="BD38" s="69"/>
      <c r="BE38" s="88"/>
      <c r="BF38" s="89"/>
      <c r="BG38" s="88"/>
      <c r="BH38" s="69"/>
      <c r="BI38" s="69"/>
      <c r="BJ38" s="86"/>
      <c r="BK38" s="48" t="s">
        <v>0</v>
      </c>
    </row>
    <row r="39" spans="1:63" ht="33.75" customHeight="1" thickBot="1">
      <c r="A39" s="25"/>
      <c r="B39" s="68"/>
      <c r="C39" s="69"/>
      <c r="D39" s="69"/>
      <c r="E39" s="70"/>
      <c r="F39" s="71"/>
      <c r="G39" s="72"/>
      <c r="H39" s="31" t="s">
        <v>62</v>
      </c>
      <c r="I39" s="54">
        <v>992</v>
      </c>
      <c r="J39" s="55">
        <v>203</v>
      </c>
      <c r="K39" s="82">
        <v>5910051180</v>
      </c>
      <c r="L39" s="54">
        <v>121</v>
      </c>
      <c r="M39" s="54">
        <v>211</v>
      </c>
      <c r="N39" s="56">
        <v>0</v>
      </c>
      <c r="O39" s="57">
        <v>20309</v>
      </c>
      <c r="P39" s="57">
        <v>230100</v>
      </c>
      <c r="Q39" s="58">
        <v>141900</v>
      </c>
      <c r="R39" s="59"/>
      <c r="S39" s="60"/>
      <c r="T39" s="58">
        <v>0</v>
      </c>
      <c r="U39" s="40">
        <f t="shared" si="0"/>
        <v>141900</v>
      </c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4"/>
      <c r="AP39" s="85"/>
      <c r="AQ39" s="85"/>
      <c r="AR39" s="71"/>
      <c r="AS39" s="85"/>
      <c r="AT39" s="86"/>
      <c r="AU39" s="86"/>
      <c r="AV39" s="86"/>
      <c r="AW39" s="71"/>
      <c r="AX39" s="87"/>
      <c r="AY39" s="87"/>
      <c r="AZ39" s="87"/>
      <c r="BA39" s="69"/>
      <c r="BB39" s="69"/>
      <c r="BC39" s="69"/>
      <c r="BD39" s="69"/>
      <c r="BE39" s="88"/>
      <c r="BF39" s="89"/>
      <c r="BG39" s="88"/>
      <c r="BH39" s="69"/>
      <c r="BI39" s="69"/>
      <c r="BJ39" s="86"/>
      <c r="BK39" s="48" t="s">
        <v>0</v>
      </c>
    </row>
    <row r="40" spans="1:63" ht="33.75" customHeight="1" thickBot="1">
      <c r="A40" s="25"/>
      <c r="B40" s="68"/>
      <c r="C40" s="69"/>
      <c r="D40" s="69"/>
      <c r="E40" s="70"/>
      <c r="F40" s="71"/>
      <c r="G40" s="72"/>
      <c r="H40" s="31" t="s">
        <v>62</v>
      </c>
      <c r="I40" s="54">
        <v>992</v>
      </c>
      <c r="J40" s="55">
        <v>203</v>
      </c>
      <c r="K40" s="82">
        <v>5910051180</v>
      </c>
      <c r="L40" s="54">
        <v>129</v>
      </c>
      <c r="M40" s="54">
        <v>213</v>
      </c>
      <c r="N40" s="56">
        <v>0</v>
      </c>
      <c r="O40" s="57">
        <v>20309</v>
      </c>
      <c r="P40" s="57">
        <v>230100</v>
      </c>
      <c r="Q40" s="58">
        <v>41600</v>
      </c>
      <c r="R40" s="59"/>
      <c r="S40" s="60"/>
      <c r="T40" s="58">
        <v>0</v>
      </c>
      <c r="U40" s="40">
        <f t="shared" si="0"/>
        <v>41600</v>
      </c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4"/>
      <c r="AP40" s="85"/>
      <c r="AQ40" s="85"/>
      <c r="AR40" s="71"/>
      <c r="AS40" s="85"/>
      <c r="AT40" s="86"/>
      <c r="AU40" s="86"/>
      <c r="AV40" s="86"/>
      <c r="AW40" s="71"/>
      <c r="AX40" s="87"/>
      <c r="AY40" s="87"/>
      <c r="AZ40" s="87"/>
      <c r="BA40" s="69"/>
      <c r="BB40" s="69"/>
      <c r="BC40" s="69"/>
      <c r="BD40" s="69"/>
      <c r="BE40" s="88"/>
      <c r="BF40" s="89"/>
      <c r="BG40" s="88"/>
      <c r="BH40" s="69"/>
      <c r="BI40" s="69"/>
      <c r="BJ40" s="86"/>
      <c r="BK40" s="48" t="s">
        <v>0</v>
      </c>
    </row>
    <row r="41" spans="1:63" ht="33.75" customHeight="1">
      <c r="A41" s="25"/>
      <c r="B41" s="68"/>
      <c r="C41" s="69"/>
      <c r="D41" s="69"/>
      <c r="E41" s="70"/>
      <c r="F41" s="71"/>
      <c r="G41" s="72"/>
      <c r="H41" s="31" t="s">
        <v>62</v>
      </c>
      <c r="I41" s="54">
        <v>992</v>
      </c>
      <c r="J41" s="55">
        <v>203</v>
      </c>
      <c r="K41" s="82">
        <v>5910051180</v>
      </c>
      <c r="L41" s="54">
        <v>244</v>
      </c>
      <c r="M41" s="54">
        <v>340</v>
      </c>
      <c r="N41" s="56">
        <v>0</v>
      </c>
      <c r="O41" s="57">
        <v>20309</v>
      </c>
      <c r="P41" s="57">
        <v>230100</v>
      </c>
      <c r="Q41" s="58">
        <v>2500</v>
      </c>
      <c r="R41" s="59"/>
      <c r="S41" s="60"/>
      <c r="T41" s="58">
        <v>0</v>
      </c>
      <c r="U41" s="40">
        <f t="shared" si="0"/>
        <v>2500</v>
      </c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4"/>
      <c r="AP41" s="85"/>
      <c r="AQ41" s="85"/>
      <c r="AR41" s="71"/>
      <c r="AS41" s="85"/>
      <c r="AT41" s="86"/>
      <c r="AU41" s="86"/>
      <c r="AV41" s="86"/>
      <c r="AW41" s="71"/>
      <c r="AX41" s="87"/>
      <c r="AY41" s="87"/>
      <c r="AZ41" s="87"/>
      <c r="BA41" s="69"/>
      <c r="BB41" s="69"/>
      <c r="BC41" s="69"/>
      <c r="BD41" s="69"/>
      <c r="BE41" s="88"/>
      <c r="BF41" s="89"/>
      <c r="BG41" s="88"/>
      <c r="BH41" s="69"/>
      <c r="BI41" s="69"/>
      <c r="BJ41" s="86"/>
      <c r="BK41" s="48" t="s">
        <v>0</v>
      </c>
    </row>
    <row r="42" spans="1:63" ht="12.75" customHeight="1" thickBot="1">
      <c r="A42" s="25"/>
      <c r="B42" s="68"/>
      <c r="C42" s="69"/>
      <c r="D42" s="69"/>
      <c r="E42" s="70"/>
      <c r="F42" s="71"/>
      <c r="G42" s="72"/>
      <c r="H42" s="73"/>
      <c r="I42" s="74"/>
      <c r="J42" s="75" t="s">
        <v>58</v>
      </c>
      <c r="K42" s="75"/>
      <c r="L42" s="75"/>
      <c r="M42" s="75"/>
      <c r="N42" s="75"/>
      <c r="O42" s="75"/>
      <c r="P42" s="76"/>
      <c r="Q42" s="77">
        <f>SUM(Q39:Q41)</f>
        <v>186000</v>
      </c>
      <c r="R42" s="78"/>
      <c r="S42" s="79"/>
      <c r="T42" s="77">
        <f>SUM(T39:T41)</f>
        <v>0</v>
      </c>
      <c r="U42" s="80">
        <f t="shared" si="0"/>
        <v>186000</v>
      </c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48" t="s">
        <v>0</v>
      </c>
    </row>
    <row r="43" spans="1:63" ht="33.75" customHeight="1" thickBot="1">
      <c r="A43" s="25"/>
      <c r="B43" s="68"/>
      <c r="C43" s="69"/>
      <c r="D43" s="69"/>
      <c r="E43" s="70"/>
      <c r="F43" s="71"/>
      <c r="G43" s="72"/>
      <c r="H43" s="31" t="s">
        <v>62</v>
      </c>
      <c r="I43" s="54">
        <v>992</v>
      </c>
      <c r="J43" s="55">
        <v>309</v>
      </c>
      <c r="K43" s="82">
        <v>6210110100</v>
      </c>
      <c r="L43" s="54">
        <v>244</v>
      </c>
      <c r="M43" s="54">
        <v>226</v>
      </c>
      <c r="N43" s="56">
        <v>0</v>
      </c>
      <c r="O43" s="57">
        <v>10100</v>
      </c>
      <c r="P43" s="57">
        <v>210400</v>
      </c>
      <c r="Q43" s="58">
        <v>0</v>
      </c>
      <c r="R43" s="59"/>
      <c r="S43" s="60"/>
      <c r="T43" s="58">
        <v>0</v>
      </c>
      <c r="U43" s="40">
        <f t="shared" si="0"/>
        <v>0</v>
      </c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4"/>
      <c r="AP43" s="85"/>
      <c r="AQ43" s="85"/>
      <c r="AR43" s="71"/>
      <c r="AS43" s="85"/>
      <c r="AT43" s="86"/>
      <c r="AU43" s="86"/>
      <c r="AV43" s="86"/>
      <c r="AW43" s="71"/>
      <c r="AX43" s="87"/>
      <c r="AY43" s="87"/>
      <c r="AZ43" s="87"/>
      <c r="BA43" s="69"/>
      <c r="BB43" s="69"/>
      <c r="BC43" s="69"/>
      <c r="BD43" s="69"/>
      <c r="BE43" s="88"/>
      <c r="BF43" s="89"/>
      <c r="BG43" s="88"/>
      <c r="BH43" s="69"/>
      <c r="BI43" s="69"/>
      <c r="BJ43" s="86"/>
      <c r="BK43" s="48" t="s">
        <v>0</v>
      </c>
    </row>
    <row r="44" spans="1:63" ht="33.75" customHeight="1" thickBot="1">
      <c r="A44" s="25"/>
      <c r="B44" s="68"/>
      <c r="C44" s="69"/>
      <c r="D44" s="69"/>
      <c r="E44" s="70"/>
      <c r="F44" s="71"/>
      <c r="G44" s="72"/>
      <c r="H44" s="31" t="s">
        <v>62</v>
      </c>
      <c r="I44" s="54">
        <v>992</v>
      </c>
      <c r="J44" s="55">
        <v>309</v>
      </c>
      <c r="K44" s="82">
        <v>6210110100</v>
      </c>
      <c r="L44" s="54">
        <v>244</v>
      </c>
      <c r="M44" s="54">
        <v>225</v>
      </c>
      <c r="N44" s="56">
        <v>0</v>
      </c>
      <c r="O44" s="57">
        <v>10100</v>
      </c>
      <c r="P44" s="57">
        <v>210400</v>
      </c>
      <c r="Q44" s="58">
        <v>10000</v>
      </c>
      <c r="R44" s="59"/>
      <c r="S44" s="60"/>
      <c r="T44" s="58">
        <v>0</v>
      </c>
      <c r="U44" s="40">
        <f t="shared" si="0"/>
        <v>10000</v>
      </c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4"/>
      <c r="AP44" s="85"/>
      <c r="AQ44" s="85"/>
      <c r="AR44" s="71"/>
      <c r="AS44" s="85"/>
      <c r="AT44" s="86"/>
      <c r="AU44" s="86"/>
      <c r="AV44" s="86"/>
      <c r="AW44" s="71"/>
      <c r="AX44" s="87"/>
      <c r="AY44" s="87"/>
      <c r="AZ44" s="87"/>
      <c r="BA44" s="69"/>
      <c r="BB44" s="69"/>
      <c r="BC44" s="69"/>
      <c r="BD44" s="69"/>
      <c r="BE44" s="88"/>
      <c r="BF44" s="89"/>
      <c r="BG44" s="88"/>
      <c r="BH44" s="69"/>
      <c r="BI44" s="69"/>
      <c r="BJ44" s="86"/>
      <c r="BK44" s="48"/>
    </row>
    <row r="45" spans="1:63" ht="33.75" customHeight="1" thickBot="1">
      <c r="A45" s="25"/>
      <c r="B45" s="68"/>
      <c r="C45" s="69"/>
      <c r="D45" s="69"/>
      <c r="E45" s="70"/>
      <c r="F45" s="71"/>
      <c r="G45" s="72"/>
      <c r="H45" s="31" t="s">
        <v>62</v>
      </c>
      <c r="I45" s="54">
        <v>992</v>
      </c>
      <c r="J45" s="55">
        <v>309</v>
      </c>
      <c r="K45" s="82">
        <v>6210110100</v>
      </c>
      <c r="L45" s="54">
        <v>244</v>
      </c>
      <c r="M45" s="54">
        <v>340</v>
      </c>
      <c r="N45" s="56">
        <v>0</v>
      </c>
      <c r="O45" s="57">
        <v>10100</v>
      </c>
      <c r="P45" s="57">
        <v>210400</v>
      </c>
      <c r="Q45" s="58">
        <v>84000</v>
      </c>
      <c r="R45" s="59"/>
      <c r="S45" s="60"/>
      <c r="T45" s="58">
        <v>0</v>
      </c>
      <c r="U45" s="40">
        <f t="shared" si="0"/>
        <v>84000</v>
      </c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4"/>
      <c r="AP45" s="85"/>
      <c r="AQ45" s="85"/>
      <c r="AR45" s="71"/>
      <c r="AS45" s="85"/>
      <c r="AT45" s="86"/>
      <c r="AU45" s="86"/>
      <c r="AV45" s="86"/>
      <c r="AW45" s="71"/>
      <c r="AX45" s="87"/>
      <c r="AY45" s="87"/>
      <c r="AZ45" s="87"/>
      <c r="BA45" s="69"/>
      <c r="BB45" s="69"/>
      <c r="BC45" s="69"/>
      <c r="BD45" s="69"/>
      <c r="BE45" s="88"/>
      <c r="BF45" s="89"/>
      <c r="BG45" s="88"/>
      <c r="BH45" s="69"/>
      <c r="BI45" s="69"/>
      <c r="BJ45" s="86"/>
      <c r="BK45" s="48"/>
    </row>
    <row r="46" spans="1:63" ht="33.75" customHeight="1" thickBot="1">
      <c r="A46" s="25"/>
      <c r="B46" s="68"/>
      <c r="C46" s="69"/>
      <c r="D46" s="69"/>
      <c r="E46" s="70"/>
      <c r="F46" s="71"/>
      <c r="G46" s="72"/>
      <c r="H46" s="31" t="s">
        <v>62</v>
      </c>
      <c r="I46" s="54">
        <v>992</v>
      </c>
      <c r="J46" s="55">
        <v>309</v>
      </c>
      <c r="K46" s="82">
        <v>6210110240</v>
      </c>
      <c r="L46" s="54">
        <v>244</v>
      </c>
      <c r="M46" s="54">
        <v>226</v>
      </c>
      <c r="N46" s="56">
        <v>0</v>
      </c>
      <c r="O46" s="57">
        <v>10100</v>
      </c>
      <c r="P46" s="57">
        <v>210600</v>
      </c>
      <c r="Q46" s="58">
        <v>6000</v>
      </c>
      <c r="R46" s="59"/>
      <c r="S46" s="60"/>
      <c r="T46" s="58">
        <v>0</v>
      </c>
      <c r="U46" s="40">
        <f t="shared" si="0"/>
        <v>6000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4"/>
      <c r="AP46" s="85"/>
      <c r="AQ46" s="85"/>
      <c r="AR46" s="71"/>
      <c r="AS46" s="85"/>
      <c r="AT46" s="86"/>
      <c r="AU46" s="86"/>
      <c r="AV46" s="86"/>
      <c r="AW46" s="71"/>
      <c r="AX46" s="87"/>
      <c r="AY46" s="87"/>
      <c r="AZ46" s="87"/>
      <c r="BA46" s="69"/>
      <c r="BB46" s="69"/>
      <c r="BC46" s="69"/>
      <c r="BD46" s="69"/>
      <c r="BE46" s="88"/>
      <c r="BF46" s="89"/>
      <c r="BG46" s="88"/>
      <c r="BH46" s="69"/>
      <c r="BI46" s="69"/>
      <c r="BJ46" s="86"/>
      <c r="BK46" s="48"/>
    </row>
    <row r="47" spans="1:63" ht="33.75" customHeight="1">
      <c r="A47" s="25"/>
      <c r="B47" s="68"/>
      <c r="C47" s="69"/>
      <c r="D47" s="69"/>
      <c r="E47" s="70"/>
      <c r="F47" s="71"/>
      <c r="G47" s="72"/>
      <c r="H47" s="31" t="s">
        <v>62</v>
      </c>
      <c r="I47" s="54">
        <v>992</v>
      </c>
      <c r="J47" s="55">
        <v>309</v>
      </c>
      <c r="K47" s="82">
        <v>6210110250</v>
      </c>
      <c r="L47" s="54">
        <v>244</v>
      </c>
      <c r="M47" s="54">
        <v>226</v>
      </c>
      <c r="N47" s="56">
        <v>0</v>
      </c>
      <c r="O47" s="57">
        <v>10100</v>
      </c>
      <c r="P47" s="57">
        <v>211800</v>
      </c>
      <c r="Q47" s="58">
        <v>4500</v>
      </c>
      <c r="R47" s="59"/>
      <c r="S47" s="60"/>
      <c r="T47" s="58">
        <v>0</v>
      </c>
      <c r="U47" s="40">
        <f t="shared" si="0"/>
        <v>4500</v>
      </c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4"/>
      <c r="AP47" s="85"/>
      <c r="AQ47" s="85"/>
      <c r="AR47" s="71"/>
      <c r="AS47" s="85"/>
      <c r="AT47" s="86"/>
      <c r="AU47" s="86"/>
      <c r="AV47" s="86"/>
      <c r="AW47" s="71"/>
      <c r="AX47" s="87"/>
      <c r="AY47" s="87"/>
      <c r="AZ47" s="87"/>
      <c r="BA47" s="69"/>
      <c r="BB47" s="69"/>
      <c r="BC47" s="69"/>
      <c r="BD47" s="69"/>
      <c r="BE47" s="88"/>
      <c r="BF47" s="89"/>
      <c r="BG47" s="88"/>
      <c r="BH47" s="69"/>
      <c r="BI47" s="69"/>
      <c r="BJ47" s="86"/>
      <c r="BK47" s="48" t="s">
        <v>0</v>
      </c>
    </row>
    <row r="48" spans="1:63" ht="12.75" customHeight="1" thickBot="1">
      <c r="A48" s="25"/>
      <c r="B48" s="68"/>
      <c r="C48" s="69"/>
      <c r="D48" s="69"/>
      <c r="E48" s="70"/>
      <c r="F48" s="71"/>
      <c r="G48" s="72"/>
      <c r="H48" s="73"/>
      <c r="I48" s="74"/>
      <c r="J48" s="75" t="s">
        <v>58</v>
      </c>
      <c r="K48" s="75"/>
      <c r="L48" s="75"/>
      <c r="M48" s="75"/>
      <c r="N48" s="75"/>
      <c r="O48" s="75"/>
      <c r="P48" s="76"/>
      <c r="Q48" s="77">
        <f>SUM(Q43:Q47)</f>
        <v>104500</v>
      </c>
      <c r="R48" s="78"/>
      <c r="S48" s="79"/>
      <c r="T48" s="77">
        <f>SUM(T43:T47)</f>
        <v>0</v>
      </c>
      <c r="U48" s="80">
        <f t="shared" si="0"/>
        <v>104500</v>
      </c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48" t="s">
        <v>0</v>
      </c>
    </row>
    <row r="49" spans="1:63" ht="33.75" customHeight="1" thickBot="1">
      <c r="A49" s="25"/>
      <c r="B49" s="68"/>
      <c r="C49" s="69"/>
      <c r="D49" s="69"/>
      <c r="E49" s="70"/>
      <c r="F49" s="71"/>
      <c r="G49" s="72"/>
      <c r="H49" s="31" t="s">
        <v>62</v>
      </c>
      <c r="I49" s="54">
        <v>992</v>
      </c>
      <c r="J49" s="55">
        <v>314</v>
      </c>
      <c r="K49" s="82">
        <v>6240110260</v>
      </c>
      <c r="L49" s="54">
        <v>244</v>
      </c>
      <c r="M49" s="54">
        <v>226</v>
      </c>
      <c r="N49" s="56">
        <v>0</v>
      </c>
      <c r="O49" s="57">
        <v>10100</v>
      </c>
      <c r="P49" s="91" t="s">
        <v>70</v>
      </c>
      <c r="Q49" s="58">
        <v>4000</v>
      </c>
      <c r="R49" s="59"/>
      <c r="S49" s="60"/>
      <c r="T49" s="58">
        <v>0</v>
      </c>
      <c r="U49" s="40">
        <f t="shared" si="0"/>
        <v>4000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4"/>
      <c r="AP49" s="85"/>
      <c r="AQ49" s="85"/>
      <c r="AR49" s="71"/>
      <c r="AS49" s="85"/>
      <c r="AT49" s="86"/>
      <c r="AU49" s="86"/>
      <c r="AV49" s="86"/>
      <c r="AW49" s="71"/>
      <c r="AX49" s="87"/>
      <c r="AY49" s="87"/>
      <c r="AZ49" s="87"/>
      <c r="BA49" s="69"/>
      <c r="BB49" s="69"/>
      <c r="BC49" s="69"/>
      <c r="BD49" s="69"/>
      <c r="BE49" s="88"/>
      <c r="BF49" s="89"/>
      <c r="BG49" s="88"/>
      <c r="BH49" s="69"/>
      <c r="BI49" s="69"/>
      <c r="BJ49" s="86"/>
      <c r="BK49" s="48" t="s">
        <v>0</v>
      </c>
    </row>
    <row r="50" spans="1:63" ht="33.75" customHeight="1">
      <c r="A50" s="25"/>
      <c r="B50" s="68"/>
      <c r="C50" s="69"/>
      <c r="D50" s="69"/>
      <c r="E50" s="70"/>
      <c r="F50" s="71"/>
      <c r="G50" s="72"/>
      <c r="H50" s="31" t="s">
        <v>62</v>
      </c>
      <c r="I50" s="54">
        <v>992</v>
      </c>
      <c r="J50" s="55">
        <v>314</v>
      </c>
      <c r="K50" s="82">
        <v>6240110130</v>
      </c>
      <c r="L50" s="54">
        <v>244</v>
      </c>
      <c r="M50" s="54">
        <v>226</v>
      </c>
      <c r="N50" s="56">
        <v>0</v>
      </c>
      <c r="O50" s="57">
        <v>10100</v>
      </c>
      <c r="P50" s="57">
        <v>213200</v>
      </c>
      <c r="Q50" s="58">
        <v>6000</v>
      </c>
      <c r="R50" s="59"/>
      <c r="S50" s="60"/>
      <c r="T50" s="58">
        <v>0</v>
      </c>
      <c r="U50" s="40">
        <f t="shared" si="0"/>
        <v>6000</v>
      </c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4"/>
      <c r="AP50" s="85"/>
      <c r="AQ50" s="85"/>
      <c r="AR50" s="71"/>
      <c r="AS50" s="85"/>
      <c r="AT50" s="86"/>
      <c r="AU50" s="86"/>
      <c r="AV50" s="86"/>
      <c r="AW50" s="71"/>
      <c r="AX50" s="87"/>
      <c r="AY50" s="87"/>
      <c r="AZ50" s="87"/>
      <c r="BA50" s="69"/>
      <c r="BB50" s="69"/>
      <c r="BC50" s="69"/>
      <c r="BD50" s="69"/>
      <c r="BE50" s="88"/>
      <c r="BF50" s="89"/>
      <c r="BG50" s="88"/>
      <c r="BH50" s="69"/>
      <c r="BI50" s="69"/>
      <c r="BJ50" s="86"/>
      <c r="BK50" s="48" t="s">
        <v>0</v>
      </c>
    </row>
    <row r="51" spans="1:63" ht="12.75" customHeight="1" thickBot="1">
      <c r="A51" s="25"/>
      <c r="B51" s="68"/>
      <c r="C51" s="69"/>
      <c r="D51" s="69"/>
      <c r="E51" s="70"/>
      <c r="F51" s="71"/>
      <c r="G51" s="72"/>
      <c r="H51" s="73"/>
      <c r="I51" s="74"/>
      <c r="J51" s="75" t="s">
        <v>58</v>
      </c>
      <c r="K51" s="75"/>
      <c r="L51" s="75"/>
      <c r="M51" s="75"/>
      <c r="N51" s="75"/>
      <c r="O51" s="75"/>
      <c r="P51" s="76"/>
      <c r="Q51" s="77">
        <f>SUM(Q49:Q50)</f>
        <v>10000</v>
      </c>
      <c r="R51" s="78"/>
      <c r="S51" s="79"/>
      <c r="T51" s="77">
        <f>SUM(T49:T50)</f>
        <v>0</v>
      </c>
      <c r="U51" s="80">
        <f t="shared" si="0"/>
        <v>10000</v>
      </c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48" t="s">
        <v>0</v>
      </c>
    </row>
    <row r="52" spans="1:63" ht="33.75" customHeight="1" thickBot="1">
      <c r="A52" s="25"/>
      <c r="B52" s="68"/>
      <c r="C52" s="69"/>
      <c r="D52" s="69"/>
      <c r="E52" s="70"/>
      <c r="F52" s="71"/>
      <c r="G52" s="72"/>
      <c r="H52" s="31" t="s">
        <v>62</v>
      </c>
      <c r="I52" s="54">
        <v>992</v>
      </c>
      <c r="J52" s="55">
        <v>409</v>
      </c>
      <c r="K52" s="82">
        <v>5610110080</v>
      </c>
      <c r="L52" s="54">
        <v>244</v>
      </c>
      <c r="M52" s="54">
        <v>225</v>
      </c>
      <c r="N52" s="56">
        <v>0</v>
      </c>
      <c r="O52" s="57">
        <v>10100</v>
      </c>
      <c r="P52" s="57">
        <v>210200</v>
      </c>
      <c r="Q52" s="58">
        <v>1187575.97</v>
      </c>
      <c r="R52" s="59"/>
      <c r="S52" s="60"/>
      <c r="T52" s="58">
        <v>0</v>
      </c>
      <c r="U52" s="40">
        <f t="shared" si="0"/>
        <v>1187575.97</v>
      </c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4"/>
      <c r="AP52" s="85"/>
      <c r="AQ52" s="85"/>
      <c r="AR52" s="71"/>
      <c r="AS52" s="85"/>
      <c r="AT52" s="86"/>
      <c r="AU52" s="86"/>
      <c r="AV52" s="86"/>
      <c r="AW52" s="71"/>
      <c r="AX52" s="87"/>
      <c r="AY52" s="87"/>
      <c r="AZ52" s="87"/>
      <c r="BA52" s="69"/>
      <c r="BB52" s="69"/>
      <c r="BC52" s="69"/>
      <c r="BD52" s="69"/>
      <c r="BE52" s="88"/>
      <c r="BF52" s="89"/>
      <c r="BG52" s="88"/>
      <c r="BH52" s="69"/>
      <c r="BI52" s="69"/>
      <c r="BJ52" s="86"/>
      <c r="BK52" s="48" t="s">
        <v>0</v>
      </c>
    </row>
    <row r="53" spans="1:63" ht="33.75" customHeight="1" thickBot="1">
      <c r="A53" s="25"/>
      <c r="B53" s="68"/>
      <c r="C53" s="69"/>
      <c r="D53" s="69"/>
      <c r="E53" s="70"/>
      <c r="F53" s="71"/>
      <c r="G53" s="72"/>
      <c r="H53" s="31" t="s">
        <v>62</v>
      </c>
      <c r="I53" s="54">
        <v>992</v>
      </c>
      <c r="J53" s="55">
        <v>409</v>
      </c>
      <c r="K53" s="82" t="s">
        <v>79</v>
      </c>
      <c r="L53" s="54">
        <v>244</v>
      </c>
      <c r="M53" s="54">
        <v>225</v>
      </c>
      <c r="N53" s="56">
        <v>0</v>
      </c>
      <c r="O53" s="57">
        <v>10100</v>
      </c>
      <c r="P53" s="57">
        <v>210200</v>
      </c>
      <c r="Q53" s="58">
        <v>51500</v>
      </c>
      <c r="R53" s="59"/>
      <c r="S53" s="92"/>
      <c r="T53" s="58">
        <v>0</v>
      </c>
      <c r="U53" s="40">
        <f t="shared" si="0"/>
        <v>51500</v>
      </c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4"/>
      <c r="AP53" s="85"/>
      <c r="AQ53" s="85"/>
      <c r="AR53" s="71"/>
      <c r="AS53" s="85"/>
      <c r="AT53" s="86"/>
      <c r="AU53" s="86"/>
      <c r="AV53" s="86"/>
      <c r="AW53" s="71"/>
      <c r="AX53" s="87"/>
      <c r="AY53" s="87"/>
      <c r="AZ53" s="87"/>
      <c r="BA53" s="69"/>
      <c r="BB53" s="69"/>
      <c r="BC53" s="69"/>
      <c r="BD53" s="69"/>
      <c r="BE53" s="88"/>
      <c r="BF53" s="89"/>
      <c r="BG53" s="88"/>
      <c r="BH53" s="69"/>
      <c r="BI53" s="69"/>
      <c r="BJ53" s="86"/>
      <c r="BK53" s="48"/>
    </row>
    <row r="54" spans="1:63" ht="33.75" customHeight="1" thickBot="1">
      <c r="A54" s="25"/>
      <c r="B54" s="68"/>
      <c r="C54" s="69"/>
      <c r="D54" s="69"/>
      <c r="E54" s="70"/>
      <c r="F54" s="71"/>
      <c r="G54" s="72"/>
      <c r="H54" s="31" t="s">
        <v>62</v>
      </c>
      <c r="I54" s="54">
        <v>992</v>
      </c>
      <c r="J54" s="55">
        <v>409</v>
      </c>
      <c r="K54" s="82">
        <v>5610062440</v>
      </c>
      <c r="L54" s="54">
        <v>244</v>
      </c>
      <c r="M54" s="54">
        <v>225</v>
      </c>
      <c r="N54" s="56">
        <v>0</v>
      </c>
      <c r="O54" s="91" t="s">
        <v>78</v>
      </c>
      <c r="P54" s="57">
        <v>210200</v>
      </c>
      <c r="Q54" s="58">
        <v>977200</v>
      </c>
      <c r="R54" s="59"/>
      <c r="S54" s="92"/>
      <c r="T54" s="58">
        <v>0</v>
      </c>
      <c r="U54" s="40">
        <f t="shared" si="0"/>
        <v>977200</v>
      </c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4"/>
      <c r="AP54" s="85"/>
      <c r="AQ54" s="85"/>
      <c r="AR54" s="71"/>
      <c r="AS54" s="85"/>
      <c r="AT54" s="86"/>
      <c r="AU54" s="86"/>
      <c r="AV54" s="86"/>
      <c r="AW54" s="71"/>
      <c r="AX54" s="87"/>
      <c r="AY54" s="87"/>
      <c r="AZ54" s="87"/>
      <c r="BA54" s="69"/>
      <c r="BB54" s="69"/>
      <c r="BC54" s="69"/>
      <c r="BD54" s="69"/>
      <c r="BE54" s="88"/>
      <c r="BF54" s="89"/>
      <c r="BG54" s="88"/>
      <c r="BH54" s="69"/>
      <c r="BI54" s="69"/>
      <c r="BJ54" s="86"/>
      <c r="BK54" s="48"/>
    </row>
    <row r="55" spans="1:63" ht="33.75" customHeight="1">
      <c r="A55" s="25"/>
      <c r="B55" s="68"/>
      <c r="C55" s="69"/>
      <c r="D55" s="69"/>
      <c r="E55" s="70"/>
      <c r="F55" s="71"/>
      <c r="G55" s="72"/>
      <c r="H55" s="31" t="s">
        <v>62</v>
      </c>
      <c r="I55" s="54">
        <v>992</v>
      </c>
      <c r="J55" s="55">
        <v>409</v>
      </c>
      <c r="K55" s="82">
        <v>5620010070</v>
      </c>
      <c r="L55" s="54">
        <v>244</v>
      </c>
      <c r="M55" s="54">
        <v>226</v>
      </c>
      <c r="N55" s="56">
        <v>0</v>
      </c>
      <c r="O55" s="57">
        <v>10100</v>
      </c>
      <c r="P55" s="57">
        <v>210200</v>
      </c>
      <c r="Q55" s="58">
        <v>330000</v>
      </c>
      <c r="R55" s="59"/>
      <c r="S55" s="92"/>
      <c r="T55" s="93">
        <v>0</v>
      </c>
      <c r="U55" s="40">
        <f t="shared" si="0"/>
        <v>330000</v>
      </c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4"/>
      <c r="AP55" s="85"/>
      <c r="AQ55" s="85"/>
      <c r="AR55" s="71"/>
      <c r="AS55" s="85"/>
      <c r="AT55" s="86"/>
      <c r="AU55" s="86"/>
      <c r="AV55" s="86"/>
      <c r="AW55" s="71"/>
      <c r="AX55" s="87"/>
      <c r="AY55" s="87"/>
      <c r="AZ55" s="87"/>
      <c r="BA55" s="69"/>
      <c r="BB55" s="69"/>
      <c r="BC55" s="69"/>
      <c r="BD55" s="69"/>
      <c r="BE55" s="88"/>
      <c r="BF55" s="89"/>
      <c r="BG55" s="88"/>
      <c r="BH55" s="69"/>
      <c r="BI55" s="69"/>
      <c r="BJ55" s="86"/>
      <c r="BK55" s="48"/>
    </row>
    <row r="56" spans="1:63" ht="12.75" customHeight="1" thickBot="1">
      <c r="A56" s="25"/>
      <c r="B56" s="68"/>
      <c r="C56" s="69"/>
      <c r="D56" s="69"/>
      <c r="E56" s="70"/>
      <c r="F56" s="71"/>
      <c r="G56" s="72"/>
      <c r="H56" s="73"/>
      <c r="I56" s="74"/>
      <c r="J56" s="75" t="s">
        <v>58</v>
      </c>
      <c r="K56" s="75"/>
      <c r="L56" s="75"/>
      <c r="M56" s="75"/>
      <c r="N56" s="75"/>
      <c r="O56" s="75"/>
      <c r="P56" s="76"/>
      <c r="Q56" s="77">
        <f>SUM(Q52:Q55)</f>
        <v>2546275.9699999997</v>
      </c>
      <c r="R56" s="78"/>
      <c r="S56" s="79"/>
      <c r="T56" s="77">
        <f>SUM(T52:T55)</f>
        <v>0</v>
      </c>
      <c r="U56" s="80">
        <f t="shared" si="0"/>
        <v>2546275.9699999997</v>
      </c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48" t="s">
        <v>0</v>
      </c>
    </row>
    <row r="57" spans="1:63" ht="33.75" customHeight="1">
      <c r="A57" s="25"/>
      <c r="B57" s="68"/>
      <c r="C57" s="69"/>
      <c r="D57" s="69"/>
      <c r="E57" s="70"/>
      <c r="F57" s="71"/>
      <c r="G57" s="72"/>
      <c r="H57" s="31" t="s">
        <v>62</v>
      </c>
      <c r="I57" s="54">
        <v>992</v>
      </c>
      <c r="J57" s="55">
        <v>412</v>
      </c>
      <c r="K57" s="82">
        <v>6110110140</v>
      </c>
      <c r="L57" s="54">
        <v>244</v>
      </c>
      <c r="M57" s="54">
        <v>226</v>
      </c>
      <c r="N57" s="56">
        <v>0</v>
      </c>
      <c r="O57" s="57">
        <v>10100</v>
      </c>
      <c r="P57" s="57">
        <v>211300</v>
      </c>
      <c r="Q57" s="58">
        <v>0</v>
      </c>
      <c r="R57" s="59"/>
      <c r="S57" s="60"/>
      <c r="T57" s="58">
        <v>0</v>
      </c>
      <c r="U57" s="40">
        <f t="shared" si="0"/>
        <v>0</v>
      </c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4"/>
      <c r="AP57" s="85"/>
      <c r="AQ57" s="85"/>
      <c r="AR57" s="71"/>
      <c r="AS57" s="85"/>
      <c r="AT57" s="86"/>
      <c r="AU57" s="86"/>
      <c r="AV57" s="86"/>
      <c r="AW57" s="71"/>
      <c r="AX57" s="87"/>
      <c r="AY57" s="87"/>
      <c r="AZ57" s="87"/>
      <c r="BA57" s="69"/>
      <c r="BB57" s="69"/>
      <c r="BC57" s="69"/>
      <c r="BD57" s="69"/>
      <c r="BE57" s="88"/>
      <c r="BF57" s="89"/>
      <c r="BG57" s="88"/>
      <c r="BH57" s="69"/>
      <c r="BI57" s="69"/>
      <c r="BJ57" s="86"/>
      <c r="BK57" s="48" t="s">
        <v>0</v>
      </c>
    </row>
    <row r="58" spans="1:63" ht="12.75" customHeight="1">
      <c r="A58" s="25"/>
      <c r="B58" s="68"/>
      <c r="C58" s="69"/>
      <c r="D58" s="69"/>
      <c r="E58" s="70"/>
      <c r="F58" s="71"/>
      <c r="G58" s="72"/>
      <c r="H58" s="73"/>
      <c r="I58" s="74"/>
      <c r="J58" s="75" t="s">
        <v>58</v>
      </c>
      <c r="K58" s="75"/>
      <c r="L58" s="75"/>
      <c r="M58" s="75"/>
      <c r="N58" s="75"/>
      <c r="O58" s="75"/>
      <c r="P58" s="76"/>
      <c r="Q58" s="77">
        <f>SUM(Q57)</f>
        <v>0</v>
      </c>
      <c r="R58" s="78"/>
      <c r="S58" s="79"/>
      <c r="T58" s="77">
        <f>SUM(T57)</f>
        <v>0</v>
      </c>
      <c r="U58" s="80">
        <f t="shared" si="0"/>
        <v>0</v>
      </c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48" t="s">
        <v>0</v>
      </c>
    </row>
    <row r="59" spans="1:63" ht="12.75" customHeight="1" thickBot="1">
      <c r="A59" s="25"/>
      <c r="B59" s="68"/>
      <c r="C59" s="69"/>
      <c r="D59" s="69"/>
      <c r="E59" s="70"/>
      <c r="F59" s="71"/>
      <c r="G59" s="72"/>
      <c r="H59" s="94"/>
      <c r="I59" s="74"/>
      <c r="J59" s="95"/>
      <c r="K59" s="95"/>
      <c r="L59" s="95"/>
      <c r="M59" s="95"/>
      <c r="N59" s="95"/>
      <c r="O59" s="95"/>
      <c r="P59" s="96"/>
      <c r="Q59" s="77"/>
      <c r="R59" s="97"/>
      <c r="S59" s="98"/>
      <c r="T59" s="77"/>
      <c r="U59" s="40">
        <f t="shared" si="0"/>
        <v>0</v>
      </c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48"/>
    </row>
    <row r="60" spans="1:63" ht="33.75" customHeight="1" thickBot="1">
      <c r="A60" s="25"/>
      <c r="B60" s="68"/>
      <c r="C60" s="69"/>
      <c r="D60" s="69"/>
      <c r="E60" s="70"/>
      <c r="F60" s="71"/>
      <c r="G60" s="72"/>
      <c r="H60" s="31" t="s">
        <v>62</v>
      </c>
      <c r="I60" s="54">
        <v>992</v>
      </c>
      <c r="J60" s="55">
        <v>502</v>
      </c>
      <c r="K60" s="82">
        <v>7410110230</v>
      </c>
      <c r="L60" s="54">
        <v>244</v>
      </c>
      <c r="M60" s="54">
        <v>310</v>
      </c>
      <c r="N60" s="56">
        <v>0</v>
      </c>
      <c r="O60" s="57">
        <v>10100</v>
      </c>
      <c r="P60" s="57" t="s">
        <v>68</v>
      </c>
      <c r="Q60" s="58">
        <v>5000</v>
      </c>
      <c r="R60" s="59"/>
      <c r="S60" s="60"/>
      <c r="T60" s="58">
        <v>0</v>
      </c>
      <c r="U60" s="40">
        <f t="shared" si="0"/>
        <v>5000</v>
      </c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4"/>
      <c r="AP60" s="85"/>
      <c r="AQ60" s="85"/>
      <c r="AR60" s="71"/>
      <c r="AS60" s="85"/>
      <c r="AT60" s="86"/>
      <c r="AU60" s="86"/>
      <c r="AV60" s="86"/>
      <c r="AW60" s="71"/>
      <c r="AX60" s="87"/>
      <c r="AY60" s="87"/>
      <c r="AZ60" s="87"/>
      <c r="BA60" s="69"/>
      <c r="BB60" s="69"/>
      <c r="BC60" s="69"/>
      <c r="BD60" s="69"/>
      <c r="BE60" s="88"/>
      <c r="BF60" s="89"/>
      <c r="BG60" s="88"/>
      <c r="BH60" s="69"/>
      <c r="BI60" s="69"/>
      <c r="BJ60" s="86"/>
      <c r="BK60" s="48" t="s">
        <v>0</v>
      </c>
    </row>
    <row r="61" spans="1:63" ht="33.75" customHeight="1">
      <c r="A61" s="25"/>
      <c r="B61" s="68"/>
      <c r="C61" s="69"/>
      <c r="D61" s="69"/>
      <c r="E61" s="70"/>
      <c r="F61" s="71"/>
      <c r="G61" s="72"/>
      <c r="H61" s="31" t="s">
        <v>62</v>
      </c>
      <c r="I61" s="54">
        <v>992</v>
      </c>
      <c r="J61" s="55">
        <v>502</v>
      </c>
      <c r="K61" s="82">
        <v>7410110230</v>
      </c>
      <c r="L61" s="54">
        <v>244</v>
      </c>
      <c r="M61" s="54">
        <v>340</v>
      </c>
      <c r="N61" s="56">
        <v>0</v>
      </c>
      <c r="O61" s="57">
        <v>10100</v>
      </c>
      <c r="P61" s="99" t="s">
        <v>68</v>
      </c>
      <c r="Q61" s="93">
        <v>150000</v>
      </c>
      <c r="R61" s="59"/>
      <c r="S61" s="92"/>
      <c r="T61" s="58">
        <v>0</v>
      </c>
      <c r="U61" s="40">
        <f t="shared" si="0"/>
        <v>150000</v>
      </c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4"/>
      <c r="AP61" s="85"/>
      <c r="AQ61" s="85"/>
      <c r="AR61" s="71"/>
      <c r="AS61" s="85"/>
      <c r="AT61" s="86"/>
      <c r="AU61" s="86"/>
      <c r="AV61" s="86"/>
      <c r="AW61" s="71"/>
      <c r="AX61" s="87"/>
      <c r="AY61" s="87"/>
      <c r="AZ61" s="87"/>
      <c r="BA61" s="69"/>
      <c r="BB61" s="69"/>
      <c r="BC61" s="69"/>
      <c r="BD61" s="69"/>
      <c r="BE61" s="88"/>
      <c r="BF61" s="89"/>
      <c r="BG61" s="88"/>
      <c r="BH61" s="69"/>
      <c r="BI61" s="69"/>
      <c r="BJ61" s="86"/>
      <c r="BK61" s="48"/>
    </row>
    <row r="62" spans="1:63" ht="12.75" customHeight="1" thickBot="1">
      <c r="A62" s="25"/>
      <c r="B62" s="68"/>
      <c r="C62" s="69"/>
      <c r="D62" s="69"/>
      <c r="E62" s="70"/>
      <c r="F62" s="71"/>
      <c r="G62" s="72"/>
      <c r="H62" s="73"/>
      <c r="I62" s="74"/>
      <c r="J62" s="75" t="s">
        <v>58</v>
      </c>
      <c r="K62" s="75"/>
      <c r="L62" s="75"/>
      <c r="M62" s="75"/>
      <c r="N62" s="75"/>
      <c r="O62" s="75"/>
      <c r="P62" s="76"/>
      <c r="Q62" s="77">
        <f>SUM(Q60:Q61)</f>
        <v>155000</v>
      </c>
      <c r="R62" s="78"/>
      <c r="S62" s="79"/>
      <c r="T62" s="77">
        <f>SUM(T60:T61)</f>
        <v>0</v>
      </c>
      <c r="U62" s="80">
        <f t="shared" si="0"/>
        <v>155000</v>
      </c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48" t="s">
        <v>0</v>
      </c>
    </row>
    <row r="63" spans="1:63" ht="33.75" customHeight="1" thickBot="1">
      <c r="A63" s="25"/>
      <c r="B63" s="68"/>
      <c r="C63" s="69"/>
      <c r="D63" s="69"/>
      <c r="E63" s="70"/>
      <c r="F63" s="71"/>
      <c r="G63" s="72"/>
      <c r="H63" s="31" t="s">
        <v>62</v>
      </c>
      <c r="I63" s="54">
        <v>992</v>
      </c>
      <c r="J63" s="55">
        <v>503</v>
      </c>
      <c r="K63" s="82">
        <v>6710110170</v>
      </c>
      <c r="L63" s="54">
        <v>244</v>
      </c>
      <c r="M63" s="54">
        <v>223</v>
      </c>
      <c r="N63" s="56">
        <v>2233000</v>
      </c>
      <c r="O63" s="57">
        <v>10100</v>
      </c>
      <c r="P63" s="57">
        <v>211400</v>
      </c>
      <c r="Q63" s="58">
        <v>168500</v>
      </c>
      <c r="R63" s="59"/>
      <c r="S63" s="60"/>
      <c r="T63" s="58">
        <v>0</v>
      </c>
      <c r="U63" s="40">
        <f t="shared" si="0"/>
        <v>168500</v>
      </c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4"/>
      <c r="AP63" s="85"/>
      <c r="AQ63" s="85"/>
      <c r="AR63" s="71"/>
      <c r="AS63" s="85"/>
      <c r="AT63" s="86"/>
      <c r="AU63" s="86"/>
      <c r="AV63" s="86"/>
      <c r="AW63" s="71"/>
      <c r="AX63" s="87"/>
      <c r="AY63" s="87"/>
      <c r="AZ63" s="87"/>
      <c r="BA63" s="69"/>
      <c r="BB63" s="69"/>
      <c r="BC63" s="69"/>
      <c r="BD63" s="69"/>
      <c r="BE63" s="88"/>
      <c r="BF63" s="89"/>
      <c r="BG63" s="88"/>
      <c r="BH63" s="69"/>
      <c r="BI63" s="69"/>
      <c r="BJ63" s="86"/>
      <c r="BK63" s="48" t="s">
        <v>0</v>
      </c>
    </row>
    <row r="64" spans="1:63" ht="33.75" customHeight="1" thickBot="1">
      <c r="A64" s="25"/>
      <c r="B64" s="68"/>
      <c r="C64" s="69"/>
      <c r="D64" s="69"/>
      <c r="E64" s="70"/>
      <c r="F64" s="71"/>
      <c r="G64" s="72"/>
      <c r="H64" s="31" t="s">
        <v>62</v>
      </c>
      <c r="I64" s="54">
        <v>992</v>
      </c>
      <c r="J64" s="55">
        <v>503</v>
      </c>
      <c r="K64" s="82">
        <v>6710110170</v>
      </c>
      <c r="L64" s="54">
        <v>244</v>
      </c>
      <c r="M64" s="54">
        <v>225</v>
      </c>
      <c r="N64" s="56">
        <v>2233000</v>
      </c>
      <c r="O64" s="57">
        <v>10100</v>
      </c>
      <c r="P64" s="57">
        <v>211400</v>
      </c>
      <c r="Q64" s="58">
        <v>30000</v>
      </c>
      <c r="R64" s="59"/>
      <c r="S64" s="60"/>
      <c r="T64" s="58">
        <v>0</v>
      </c>
      <c r="U64" s="40">
        <f t="shared" si="0"/>
        <v>30000</v>
      </c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4"/>
      <c r="AP64" s="85"/>
      <c r="AQ64" s="85"/>
      <c r="AR64" s="71"/>
      <c r="AS64" s="85"/>
      <c r="AT64" s="86"/>
      <c r="AU64" s="86"/>
      <c r="AV64" s="86"/>
      <c r="AW64" s="71"/>
      <c r="AX64" s="87"/>
      <c r="AY64" s="87"/>
      <c r="AZ64" s="87"/>
      <c r="BA64" s="69"/>
      <c r="BB64" s="69"/>
      <c r="BC64" s="69"/>
      <c r="BD64" s="69"/>
      <c r="BE64" s="88"/>
      <c r="BF64" s="89"/>
      <c r="BG64" s="88"/>
      <c r="BH64" s="69"/>
      <c r="BI64" s="69"/>
      <c r="BJ64" s="86"/>
      <c r="BK64" s="48"/>
    </row>
    <row r="65" spans="1:63" ht="33.75" customHeight="1" thickBot="1">
      <c r="A65" s="25"/>
      <c r="B65" s="68"/>
      <c r="C65" s="69"/>
      <c r="D65" s="69"/>
      <c r="E65" s="70"/>
      <c r="F65" s="71"/>
      <c r="G65" s="72"/>
      <c r="H65" s="31" t="s">
        <v>62</v>
      </c>
      <c r="I65" s="54">
        <v>992</v>
      </c>
      <c r="J65" s="55">
        <v>503</v>
      </c>
      <c r="K65" s="82">
        <v>6720110180</v>
      </c>
      <c r="L65" s="54">
        <v>244</v>
      </c>
      <c r="M65" s="54">
        <v>225</v>
      </c>
      <c r="N65" s="56">
        <v>0</v>
      </c>
      <c r="O65" s="57">
        <v>10100</v>
      </c>
      <c r="P65" s="57">
        <v>211200</v>
      </c>
      <c r="Q65" s="58">
        <v>105000</v>
      </c>
      <c r="R65" s="59"/>
      <c r="S65" s="60"/>
      <c r="T65" s="58">
        <v>0</v>
      </c>
      <c r="U65" s="40">
        <f t="shared" si="0"/>
        <v>105000</v>
      </c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4"/>
      <c r="AP65" s="85"/>
      <c r="AQ65" s="85"/>
      <c r="AR65" s="71"/>
      <c r="AS65" s="85"/>
      <c r="AT65" s="86"/>
      <c r="AU65" s="86"/>
      <c r="AV65" s="86"/>
      <c r="AW65" s="71"/>
      <c r="AX65" s="87"/>
      <c r="AY65" s="87"/>
      <c r="AZ65" s="87"/>
      <c r="BA65" s="69"/>
      <c r="BB65" s="69"/>
      <c r="BC65" s="69"/>
      <c r="BD65" s="69"/>
      <c r="BE65" s="88"/>
      <c r="BF65" s="89"/>
      <c r="BG65" s="88"/>
      <c r="BH65" s="69"/>
      <c r="BI65" s="69"/>
      <c r="BJ65" s="86"/>
      <c r="BK65" s="48" t="s">
        <v>0</v>
      </c>
    </row>
    <row r="66" spans="1:63" ht="33.75" customHeight="1" thickBot="1">
      <c r="A66" s="25"/>
      <c r="B66" s="68"/>
      <c r="C66" s="69"/>
      <c r="D66" s="69"/>
      <c r="E66" s="70"/>
      <c r="F66" s="71"/>
      <c r="G66" s="72"/>
      <c r="H66" s="31" t="s">
        <v>62</v>
      </c>
      <c r="I66" s="54">
        <v>992</v>
      </c>
      <c r="J66" s="55">
        <v>503</v>
      </c>
      <c r="K66" s="82">
        <v>6730110190</v>
      </c>
      <c r="L66" s="54">
        <v>244</v>
      </c>
      <c r="M66" s="54">
        <v>225</v>
      </c>
      <c r="N66" s="56">
        <v>0</v>
      </c>
      <c r="O66" s="57">
        <v>10100</v>
      </c>
      <c r="P66" s="57">
        <v>211500</v>
      </c>
      <c r="Q66" s="58">
        <v>10000</v>
      </c>
      <c r="R66" s="59"/>
      <c r="S66" s="60"/>
      <c r="T66" s="58">
        <v>0</v>
      </c>
      <c r="U66" s="40">
        <f t="shared" si="0"/>
        <v>10000</v>
      </c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4"/>
      <c r="AP66" s="85"/>
      <c r="AQ66" s="85"/>
      <c r="AR66" s="71"/>
      <c r="AS66" s="85"/>
      <c r="AT66" s="86"/>
      <c r="AU66" s="86"/>
      <c r="AV66" s="86"/>
      <c r="AW66" s="71"/>
      <c r="AX66" s="87"/>
      <c r="AY66" s="87"/>
      <c r="AZ66" s="87"/>
      <c r="BA66" s="69"/>
      <c r="BB66" s="69"/>
      <c r="BC66" s="69"/>
      <c r="BD66" s="69"/>
      <c r="BE66" s="88"/>
      <c r="BF66" s="89"/>
      <c r="BG66" s="88"/>
      <c r="BH66" s="69"/>
      <c r="BI66" s="69"/>
      <c r="BJ66" s="86"/>
      <c r="BK66" s="48" t="s">
        <v>0</v>
      </c>
    </row>
    <row r="67" spans="1:63" ht="33.75" customHeight="1" thickBot="1">
      <c r="A67" s="25"/>
      <c r="B67" s="68"/>
      <c r="C67" s="69"/>
      <c r="D67" s="69"/>
      <c r="E67" s="70"/>
      <c r="F67" s="71"/>
      <c r="G67" s="72"/>
      <c r="H67" s="31" t="s">
        <v>62</v>
      </c>
      <c r="I67" s="54">
        <v>992</v>
      </c>
      <c r="J67" s="55">
        <v>503</v>
      </c>
      <c r="K67" s="82">
        <v>6730110190</v>
      </c>
      <c r="L67" s="54">
        <v>414</v>
      </c>
      <c r="M67" s="54">
        <v>310</v>
      </c>
      <c r="N67" s="56">
        <v>0</v>
      </c>
      <c r="O67" s="57">
        <v>10100</v>
      </c>
      <c r="P67" s="57">
        <v>211500</v>
      </c>
      <c r="Q67" s="58">
        <v>0</v>
      </c>
      <c r="R67" s="59"/>
      <c r="S67" s="60"/>
      <c r="T67" s="58">
        <v>0</v>
      </c>
      <c r="U67" s="40">
        <f t="shared" si="0"/>
        <v>0</v>
      </c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4"/>
      <c r="AP67" s="85"/>
      <c r="AQ67" s="85"/>
      <c r="AR67" s="71"/>
      <c r="AS67" s="85"/>
      <c r="AT67" s="86"/>
      <c r="AU67" s="86"/>
      <c r="AV67" s="86"/>
      <c r="AW67" s="71"/>
      <c r="AX67" s="87"/>
      <c r="AY67" s="87"/>
      <c r="AZ67" s="87"/>
      <c r="BA67" s="69"/>
      <c r="BB67" s="69"/>
      <c r="BC67" s="69"/>
      <c r="BD67" s="69"/>
      <c r="BE67" s="88"/>
      <c r="BF67" s="89"/>
      <c r="BG67" s="88"/>
      <c r="BH67" s="69"/>
      <c r="BI67" s="69"/>
      <c r="BJ67" s="86"/>
      <c r="BK67" s="48"/>
    </row>
    <row r="68" spans="1:63" ht="33.75" customHeight="1" thickBot="1">
      <c r="A68" s="25"/>
      <c r="B68" s="68"/>
      <c r="C68" s="69"/>
      <c r="D68" s="69"/>
      <c r="E68" s="70"/>
      <c r="F68" s="71"/>
      <c r="G68" s="72"/>
      <c r="H68" s="31" t="s">
        <v>62</v>
      </c>
      <c r="I68" s="54">
        <v>992</v>
      </c>
      <c r="J68" s="55">
        <v>503</v>
      </c>
      <c r="K68" s="82">
        <v>6730110190</v>
      </c>
      <c r="L68" s="54">
        <v>244</v>
      </c>
      <c r="M68" s="54">
        <v>340</v>
      </c>
      <c r="N68" s="56">
        <v>0</v>
      </c>
      <c r="O68" s="57">
        <v>10100</v>
      </c>
      <c r="P68" s="57">
        <v>211500</v>
      </c>
      <c r="Q68" s="58">
        <v>100000</v>
      </c>
      <c r="R68" s="59"/>
      <c r="S68" s="60"/>
      <c r="T68" s="58">
        <v>0</v>
      </c>
      <c r="U68" s="40">
        <f t="shared" si="0"/>
        <v>100000</v>
      </c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4"/>
      <c r="AP68" s="85"/>
      <c r="AQ68" s="85"/>
      <c r="AR68" s="71"/>
      <c r="AS68" s="85"/>
      <c r="AT68" s="86"/>
      <c r="AU68" s="86"/>
      <c r="AV68" s="86"/>
      <c r="AW68" s="71"/>
      <c r="AX68" s="87"/>
      <c r="AY68" s="87"/>
      <c r="AZ68" s="87"/>
      <c r="BA68" s="69"/>
      <c r="BB68" s="69"/>
      <c r="BC68" s="69"/>
      <c r="BD68" s="69"/>
      <c r="BE68" s="88"/>
      <c r="BF68" s="89"/>
      <c r="BG68" s="88"/>
      <c r="BH68" s="69"/>
      <c r="BI68" s="69"/>
      <c r="BJ68" s="86"/>
      <c r="BK68" s="48"/>
    </row>
    <row r="69" spans="1:63" ht="33.75" customHeight="1" thickBot="1">
      <c r="A69" s="25"/>
      <c r="B69" s="68"/>
      <c r="C69" s="69"/>
      <c r="D69" s="69"/>
      <c r="E69" s="70"/>
      <c r="F69" s="71"/>
      <c r="G69" s="72"/>
      <c r="H69" s="31" t="s">
        <v>62</v>
      </c>
      <c r="I69" s="54">
        <v>992</v>
      </c>
      <c r="J69" s="55">
        <v>503</v>
      </c>
      <c r="K69" s="82">
        <v>6740110200</v>
      </c>
      <c r="L69" s="54">
        <v>244</v>
      </c>
      <c r="M69" s="54">
        <v>225</v>
      </c>
      <c r="N69" s="56">
        <v>0</v>
      </c>
      <c r="O69" s="57">
        <v>10100</v>
      </c>
      <c r="P69" s="57">
        <v>211100</v>
      </c>
      <c r="Q69" s="58">
        <v>70000</v>
      </c>
      <c r="R69" s="59"/>
      <c r="S69" s="60"/>
      <c r="T69" s="58">
        <v>0</v>
      </c>
      <c r="U69" s="40">
        <f t="shared" si="0"/>
        <v>70000</v>
      </c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4"/>
      <c r="AP69" s="85"/>
      <c r="AQ69" s="85"/>
      <c r="AR69" s="71"/>
      <c r="AS69" s="85"/>
      <c r="AT69" s="86"/>
      <c r="AU69" s="86"/>
      <c r="AV69" s="86"/>
      <c r="AW69" s="71"/>
      <c r="AX69" s="87"/>
      <c r="AY69" s="87"/>
      <c r="AZ69" s="87"/>
      <c r="BA69" s="69"/>
      <c r="BB69" s="69"/>
      <c r="BC69" s="69"/>
      <c r="BD69" s="69"/>
      <c r="BE69" s="88"/>
      <c r="BF69" s="89"/>
      <c r="BG69" s="88"/>
      <c r="BH69" s="69"/>
      <c r="BI69" s="69"/>
      <c r="BJ69" s="86"/>
      <c r="BK69" s="48" t="s">
        <v>0</v>
      </c>
    </row>
    <row r="70" spans="1:63" ht="33.75" customHeight="1">
      <c r="A70" s="25"/>
      <c r="B70" s="68"/>
      <c r="C70" s="69"/>
      <c r="D70" s="69"/>
      <c r="E70" s="70"/>
      <c r="F70" s="71"/>
      <c r="G70" s="72"/>
      <c r="H70" s="31" t="s">
        <v>62</v>
      </c>
      <c r="I70" s="54">
        <v>992</v>
      </c>
      <c r="J70" s="55">
        <v>503</v>
      </c>
      <c r="K70" s="82">
        <v>6740110210</v>
      </c>
      <c r="L70" s="54">
        <v>244</v>
      </c>
      <c r="M70" s="54">
        <v>225</v>
      </c>
      <c r="N70" s="56">
        <v>0</v>
      </c>
      <c r="O70" s="57">
        <v>10100</v>
      </c>
      <c r="P70" s="57">
        <v>211000</v>
      </c>
      <c r="Q70" s="58">
        <v>1000</v>
      </c>
      <c r="R70" s="59"/>
      <c r="S70" s="60"/>
      <c r="T70" s="58">
        <v>0</v>
      </c>
      <c r="U70" s="40">
        <f t="shared" si="0"/>
        <v>1000</v>
      </c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4"/>
      <c r="AP70" s="85"/>
      <c r="AQ70" s="85"/>
      <c r="AR70" s="71"/>
      <c r="AS70" s="85"/>
      <c r="AT70" s="86"/>
      <c r="AU70" s="86"/>
      <c r="AV70" s="86"/>
      <c r="AW70" s="71"/>
      <c r="AX70" s="87"/>
      <c r="AY70" s="87"/>
      <c r="AZ70" s="87"/>
      <c r="BA70" s="69"/>
      <c r="BB70" s="69"/>
      <c r="BC70" s="69"/>
      <c r="BD70" s="69"/>
      <c r="BE70" s="88"/>
      <c r="BF70" s="89"/>
      <c r="BG70" s="88"/>
      <c r="BH70" s="69"/>
      <c r="BI70" s="69"/>
      <c r="BJ70" s="86"/>
      <c r="BK70" s="48" t="s">
        <v>0</v>
      </c>
    </row>
    <row r="71" spans="1:63" ht="12.75" customHeight="1" thickBot="1">
      <c r="A71" s="25"/>
      <c r="B71" s="68"/>
      <c r="C71" s="69"/>
      <c r="D71" s="69"/>
      <c r="E71" s="70"/>
      <c r="F71" s="71"/>
      <c r="G71" s="72"/>
      <c r="H71" s="73"/>
      <c r="I71" s="74"/>
      <c r="J71" s="75" t="s">
        <v>58</v>
      </c>
      <c r="K71" s="75"/>
      <c r="L71" s="75"/>
      <c r="M71" s="75"/>
      <c r="N71" s="75"/>
      <c r="O71" s="75"/>
      <c r="P71" s="76"/>
      <c r="Q71" s="77">
        <f>SUM(Q63:Q70)</f>
        <v>484500</v>
      </c>
      <c r="R71" s="78"/>
      <c r="S71" s="79"/>
      <c r="T71" s="77">
        <f>SUM(T63:T70)</f>
        <v>0</v>
      </c>
      <c r="U71" s="80">
        <f t="shared" si="0"/>
        <v>484500</v>
      </c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48" t="s">
        <v>0</v>
      </c>
    </row>
    <row r="72" spans="1:63" ht="33.75" customHeight="1">
      <c r="A72" s="25"/>
      <c r="B72" s="68"/>
      <c r="C72" s="69"/>
      <c r="D72" s="69"/>
      <c r="E72" s="70"/>
      <c r="F72" s="71"/>
      <c r="G72" s="72"/>
      <c r="H72" s="31" t="s">
        <v>62</v>
      </c>
      <c r="I72" s="54">
        <v>992</v>
      </c>
      <c r="J72" s="55">
        <v>707</v>
      </c>
      <c r="K72" s="82">
        <v>6410110070</v>
      </c>
      <c r="L72" s="54">
        <v>244</v>
      </c>
      <c r="M72" s="54">
        <v>226</v>
      </c>
      <c r="N72" s="56">
        <v>0</v>
      </c>
      <c r="O72" s="57">
        <v>10100</v>
      </c>
      <c r="P72" s="57">
        <v>211900</v>
      </c>
      <c r="Q72" s="58">
        <v>100000</v>
      </c>
      <c r="R72" s="59"/>
      <c r="S72" s="60"/>
      <c r="T72" s="58">
        <v>0</v>
      </c>
      <c r="U72" s="40">
        <f t="shared" si="0"/>
        <v>100000</v>
      </c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4"/>
      <c r="AP72" s="85"/>
      <c r="AQ72" s="85"/>
      <c r="AR72" s="71"/>
      <c r="AS72" s="85"/>
      <c r="AT72" s="86"/>
      <c r="AU72" s="86"/>
      <c r="AV72" s="86"/>
      <c r="AW72" s="71"/>
      <c r="AX72" s="87"/>
      <c r="AY72" s="87"/>
      <c r="AZ72" s="87"/>
      <c r="BA72" s="69"/>
      <c r="BB72" s="69"/>
      <c r="BC72" s="69"/>
      <c r="BD72" s="69"/>
      <c r="BE72" s="88"/>
      <c r="BF72" s="89"/>
      <c r="BG72" s="88"/>
      <c r="BH72" s="69"/>
      <c r="BI72" s="69"/>
      <c r="BJ72" s="86"/>
      <c r="BK72" s="48" t="s">
        <v>0</v>
      </c>
    </row>
    <row r="73" spans="1:63" ht="12.75" customHeight="1" thickBot="1">
      <c r="A73" s="25"/>
      <c r="B73" s="68"/>
      <c r="C73" s="69"/>
      <c r="D73" s="69"/>
      <c r="E73" s="70"/>
      <c r="F73" s="71"/>
      <c r="G73" s="72"/>
      <c r="H73" s="73"/>
      <c r="I73" s="74"/>
      <c r="J73" s="75" t="s">
        <v>58</v>
      </c>
      <c r="K73" s="75"/>
      <c r="L73" s="75"/>
      <c r="M73" s="75"/>
      <c r="N73" s="75"/>
      <c r="O73" s="75"/>
      <c r="P73" s="76"/>
      <c r="Q73" s="77">
        <v>100000</v>
      </c>
      <c r="R73" s="78"/>
      <c r="S73" s="79"/>
      <c r="T73" s="77">
        <f>SUM(T72)</f>
        <v>0</v>
      </c>
      <c r="U73" s="80">
        <f t="shared" si="0"/>
        <v>100000</v>
      </c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48" t="s">
        <v>0</v>
      </c>
    </row>
    <row r="74" spans="1:63" ht="33.75" customHeight="1" thickBot="1">
      <c r="A74" s="25"/>
      <c r="B74" s="68"/>
      <c r="C74" s="69"/>
      <c r="D74" s="69"/>
      <c r="E74" s="70"/>
      <c r="F74" s="71"/>
      <c r="G74" s="72"/>
      <c r="H74" s="31" t="s">
        <v>62</v>
      </c>
      <c r="I74" s="54">
        <v>992</v>
      </c>
      <c r="J74" s="55">
        <v>801</v>
      </c>
      <c r="K74" s="82">
        <v>6010100590</v>
      </c>
      <c r="L74" s="54">
        <v>611</v>
      </c>
      <c r="M74" s="54">
        <v>241</v>
      </c>
      <c r="N74" s="56">
        <v>0</v>
      </c>
      <c r="O74" s="57">
        <v>10100</v>
      </c>
      <c r="P74" s="57">
        <v>210700</v>
      </c>
      <c r="Q74" s="58">
        <v>826200</v>
      </c>
      <c r="R74" s="59"/>
      <c r="S74" s="60"/>
      <c r="T74" s="58">
        <v>80000</v>
      </c>
      <c r="U74" s="40">
        <f t="shared" si="0"/>
        <v>906200</v>
      </c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4"/>
      <c r="AP74" s="85"/>
      <c r="AQ74" s="85"/>
      <c r="AR74" s="71"/>
      <c r="AS74" s="85"/>
      <c r="AT74" s="86"/>
      <c r="AU74" s="86"/>
      <c r="AV74" s="86"/>
      <c r="AW74" s="71"/>
      <c r="AX74" s="87"/>
      <c r="AY74" s="87"/>
      <c r="AZ74" s="87"/>
      <c r="BA74" s="69"/>
      <c r="BB74" s="69"/>
      <c r="BC74" s="69"/>
      <c r="BD74" s="69"/>
      <c r="BE74" s="88"/>
      <c r="BF74" s="89"/>
      <c r="BG74" s="88"/>
      <c r="BH74" s="69"/>
      <c r="BI74" s="69"/>
      <c r="BJ74" s="86"/>
      <c r="BK74" s="48" t="s">
        <v>0</v>
      </c>
    </row>
    <row r="75" spans="1:63" ht="39" customHeight="1" thickBot="1">
      <c r="A75" s="25"/>
      <c r="B75" s="68"/>
      <c r="C75" s="69"/>
      <c r="D75" s="69"/>
      <c r="E75" s="70"/>
      <c r="F75" s="71"/>
      <c r="G75" s="72"/>
      <c r="H75" s="31" t="s">
        <v>62</v>
      </c>
      <c r="I75" s="54">
        <v>992</v>
      </c>
      <c r="J75" s="55">
        <v>801</v>
      </c>
      <c r="K75" s="82">
        <v>6030100590</v>
      </c>
      <c r="L75" s="54">
        <v>611</v>
      </c>
      <c r="M75" s="54">
        <v>241</v>
      </c>
      <c r="N75" s="56">
        <v>0</v>
      </c>
      <c r="O75" s="57">
        <v>10100</v>
      </c>
      <c r="P75" s="57">
        <v>210500</v>
      </c>
      <c r="Q75" s="58">
        <v>294900</v>
      </c>
      <c r="R75" s="59"/>
      <c r="S75" s="60"/>
      <c r="T75" s="58">
        <v>-80000</v>
      </c>
      <c r="U75" s="40">
        <f t="shared" si="0"/>
        <v>214900</v>
      </c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4"/>
      <c r="AP75" s="85"/>
      <c r="AQ75" s="85"/>
      <c r="AR75" s="71"/>
      <c r="AS75" s="85"/>
      <c r="AT75" s="86"/>
      <c r="AU75" s="86"/>
      <c r="AV75" s="86"/>
      <c r="AW75" s="71"/>
      <c r="AX75" s="87"/>
      <c r="AY75" s="87"/>
      <c r="AZ75" s="87"/>
      <c r="BA75" s="69"/>
      <c r="BB75" s="69"/>
      <c r="BC75" s="69"/>
      <c r="BD75" s="69"/>
      <c r="BE75" s="88"/>
      <c r="BF75" s="89"/>
      <c r="BG75" s="88"/>
      <c r="BH75" s="69"/>
      <c r="BI75" s="69"/>
      <c r="BJ75" s="86"/>
      <c r="BK75" s="48"/>
    </row>
    <row r="76" spans="1:63" ht="39" customHeight="1" thickBot="1">
      <c r="A76" s="25"/>
      <c r="B76" s="68"/>
      <c r="C76" s="69"/>
      <c r="D76" s="69"/>
      <c r="E76" s="70"/>
      <c r="F76" s="71"/>
      <c r="G76" s="72"/>
      <c r="H76" s="31" t="s">
        <v>62</v>
      </c>
      <c r="I76" s="54">
        <v>992</v>
      </c>
      <c r="J76" s="55">
        <v>801</v>
      </c>
      <c r="K76" s="82">
        <v>6030160120</v>
      </c>
      <c r="L76" s="54">
        <v>611</v>
      </c>
      <c r="M76" s="54">
        <v>241</v>
      </c>
      <c r="N76" s="56">
        <v>0</v>
      </c>
      <c r="O76" s="91" t="s">
        <v>77</v>
      </c>
      <c r="P76" s="91" t="s">
        <v>76</v>
      </c>
      <c r="Q76" s="58">
        <v>50000</v>
      </c>
      <c r="R76" s="59"/>
      <c r="S76" s="60"/>
      <c r="T76" s="58">
        <v>0</v>
      </c>
      <c r="U76" s="40">
        <f t="shared" si="0"/>
        <v>50000</v>
      </c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4"/>
      <c r="AP76" s="85"/>
      <c r="AQ76" s="85"/>
      <c r="AR76" s="71"/>
      <c r="AS76" s="85"/>
      <c r="AT76" s="86"/>
      <c r="AU76" s="86"/>
      <c r="AV76" s="86"/>
      <c r="AW76" s="71"/>
      <c r="AX76" s="87"/>
      <c r="AY76" s="87"/>
      <c r="AZ76" s="87"/>
      <c r="BA76" s="69"/>
      <c r="BB76" s="69"/>
      <c r="BC76" s="69"/>
      <c r="BD76" s="69"/>
      <c r="BE76" s="88"/>
      <c r="BF76" s="89"/>
      <c r="BG76" s="88"/>
      <c r="BH76" s="69"/>
      <c r="BI76" s="69"/>
      <c r="BJ76" s="86"/>
      <c r="BK76" s="48"/>
    </row>
    <row r="77" spans="1:63" ht="39" customHeight="1" thickBot="1">
      <c r="A77" s="25"/>
      <c r="B77" s="68"/>
      <c r="C77" s="69"/>
      <c r="D77" s="69"/>
      <c r="E77" s="70"/>
      <c r="F77" s="71"/>
      <c r="G77" s="72"/>
      <c r="H77" s="31" t="s">
        <v>62</v>
      </c>
      <c r="I77" s="54">
        <v>992</v>
      </c>
      <c r="J77" s="55">
        <v>801</v>
      </c>
      <c r="K77" s="82">
        <v>6300010070</v>
      </c>
      <c r="L77" s="54">
        <v>611</v>
      </c>
      <c r="M77" s="54">
        <v>241</v>
      </c>
      <c r="N77" s="56">
        <v>0</v>
      </c>
      <c r="O77" s="91" t="s">
        <v>71</v>
      </c>
      <c r="P77" s="91" t="s">
        <v>76</v>
      </c>
      <c r="Q77" s="58">
        <v>0</v>
      </c>
      <c r="R77" s="59"/>
      <c r="S77" s="60"/>
      <c r="T77" s="58">
        <v>0</v>
      </c>
      <c r="U77" s="40">
        <f t="shared" si="0"/>
        <v>0</v>
      </c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4"/>
      <c r="AP77" s="85"/>
      <c r="AQ77" s="85"/>
      <c r="AR77" s="71"/>
      <c r="AS77" s="85"/>
      <c r="AT77" s="86"/>
      <c r="AU77" s="86"/>
      <c r="AV77" s="86"/>
      <c r="AW77" s="71"/>
      <c r="AX77" s="87"/>
      <c r="AY77" s="87"/>
      <c r="AZ77" s="87"/>
      <c r="BA77" s="69"/>
      <c r="BB77" s="69"/>
      <c r="BC77" s="69"/>
      <c r="BD77" s="69"/>
      <c r="BE77" s="88"/>
      <c r="BF77" s="89"/>
      <c r="BG77" s="88"/>
      <c r="BH77" s="69"/>
      <c r="BI77" s="69"/>
      <c r="BJ77" s="86"/>
      <c r="BK77" s="48"/>
    </row>
    <row r="78" spans="1:63" ht="39" customHeight="1" thickBot="1">
      <c r="A78" s="25"/>
      <c r="B78" s="68"/>
      <c r="C78" s="69"/>
      <c r="D78" s="69"/>
      <c r="E78" s="70"/>
      <c r="F78" s="71"/>
      <c r="G78" s="72"/>
      <c r="H78" s="31" t="s">
        <v>62</v>
      </c>
      <c r="I78" s="54">
        <v>992</v>
      </c>
      <c r="J78" s="55">
        <v>801</v>
      </c>
      <c r="K78" s="82" t="s">
        <v>82</v>
      </c>
      <c r="L78" s="54">
        <v>611</v>
      </c>
      <c r="M78" s="54">
        <v>241</v>
      </c>
      <c r="N78" s="56">
        <v>0</v>
      </c>
      <c r="O78" s="91" t="s">
        <v>80</v>
      </c>
      <c r="P78" s="91" t="s">
        <v>81</v>
      </c>
      <c r="Q78" s="58">
        <v>82000</v>
      </c>
      <c r="R78" s="59"/>
      <c r="S78" s="60"/>
      <c r="T78" s="58">
        <v>0</v>
      </c>
      <c r="U78" s="40">
        <f t="shared" si="0"/>
        <v>82000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4"/>
      <c r="AP78" s="85"/>
      <c r="AQ78" s="85"/>
      <c r="AR78" s="71"/>
      <c r="AS78" s="85"/>
      <c r="AT78" s="86"/>
      <c r="AU78" s="86"/>
      <c r="AV78" s="86"/>
      <c r="AW78" s="71"/>
      <c r="AX78" s="87"/>
      <c r="AY78" s="87"/>
      <c r="AZ78" s="87"/>
      <c r="BA78" s="69"/>
      <c r="BB78" s="69"/>
      <c r="BC78" s="69"/>
      <c r="BD78" s="69"/>
      <c r="BE78" s="88"/>
      <c r="BF78" s="89"/>
      <c r="BG78" s="88"/>
      <c r="BH78" s="69"/>
      <c r="BI78" s="69"/>
      <c r="BJ78" s="86"/>
      <c r="BK78" s="48"/>
    </row>
    <row r="79" spans="1:63" ht="39" customHeight="1" thickBot="1">
      <c r="A79" s="25"/>
      <c r="B79" s="68"/>
      <c r="C79" s="69"/>
      <c r="D79" s="69"/>
      <c r="E79" s="70"/>
      <c r="F79" s="71"/>
      <c r="G79" s="72"/>
      <c r="H79" s="31" t="s">
        <v>62</v>
      </c>
      <c r="I79" s="54">
        <v>992</v>
      </c>
      <c r="J79" s="55">
        <v>801</v>
      </c>
      <c r="K79" s="82">
        <v>6010160120</v>
      </c>
      <c r="L79" s="54">
        <v>611</v>
      </c>
      <c r="M79" s="54">
        <v>241</v>
      </c>
      <c r="N79" s="56">
        <v>0</v>
      </c>
      <c r="O79" s="91" t="s">
        <v>77</v>
      </c>
      <c r="P79" s="57">
        <v>210700</v>
      </c>
      <c r="Q79" s="58">
        <v>427300</v>
      </c>
      <c r="R79" s="59"/>
      <c r="S79" s="60"/>
      <c r="T79" s="58">
        <v>0</v>
      </c>
      <c r="U79" s="40">
        <f t="shared" si="0"/>
        <v>427300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4"/>
      <c r="AP79" s="85"/>
      <c r="AQ79" s="85"/>
      <c r="AR79" s="71"/>
      <c r="AS79" s="85"/>
      <c r="AT79" s="86"/>
      <c r="AU79" s="86"/>
      <c r="AV79" s="86"/>
      <c r="AW79" s="71"/>
      <c r="AX79" s="87"/>
      <c r="AY79" s="87"/>
      <c r="AZ79" s="87"/>
      <c r="BA79" s="69"/>
      <c r="BB79" s="69"/>
      <c r="BC79" s="69"/>
      <c r="BD79" s="69"/>
      <c r="BE79" s="88"/>
      <c r="BF79" s="89"/>
      <c r="BG79" s="88"/>
      <c r="BH79" s="69"/>
      <c r="BI79" s="69"/>
      <c r="BJ79" s="86"/>
      <c r="BK79" s="48"/>
    </row>
    <row r="80" spans="1:63" ht="39" customHeight="1" thickBot="1">
      <c r="A80" s="25"/>
      <c r="B80" s="68"/>
      <c r="C80" s="69"/>
      <c r="D80" s="69"/>
      <c r="E80" s="70"/>
      <c r="F80" s="71"/>
      <c r="G80" s="72"/>
      <c r="H80" s="31" t="s">
        <v>62</v>
      </c>
      <c r="I80" s="54">
        <v>992</v>
      </c>
      <c r="J80" s="55">
        <v>801</v>
      </c>
      <c r="K80" s="82">
        <v>6300010070</v>
      </c>
      <c r="L80" s="54">
        <v>611</v>
      </c>
      <c r="M80" s="54">
        <v>241</v>
      </c>
      <c r="N80" s="56">
        <v>0</v>
      </c>
      <c r="O80" s="91" t="s">
        <v>71</v>
      </c>
      <c r="P80" s="57">
        <v>210700</v>
      </c>
      <c r="Q80" s="58">
        <v>0</v>
      </c>
      <c r="R80" s="59"/>
      <c r="S80" s="60"/>
      <c r="T80" s="58">
        <v>0</v>
      </c>
      <c r="U80" s="40">
        <f>SUM(Q80+T80)</f>
        <v>0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4"/>
      <c r="AP80" s="85"/>
      <c r="AQ80" s="85"/>
      <c r="AR80" s="71"/>
      <c r="AS80" s="85"/>
      <c r="AT80" s="86"/>
      <c r="AU80" s="86"/>
      <c r="AV80" s="86"/>
      <c r="AW80" s="71"/>
      <c r="AX80" s="87"/>
      <c r="AY80" s="87"/>
      <c r="AZ80" s="87"/>
      <c r="BA80" s="69"/>
      <c r="BB80" s="69"/>
      <c r="BC80" s="69"/>
      <c r="BD80" s="69"/>
      <c r="BE80" s="88"/>
      <c r="BF80" s="89"/>
      <c r="BG80" s="88"/>
      <c r="BH80" s="69"/>
      <c r="BI80" s="69"/>
      <c r="BJ80" s="86"/>
      <c r="BK80" s="48"/>
    </row>
    <row r="81" spans="1:63" ht="39" customHeight="1" thickBot="1">
      <c r="A81" s="25"/>
      <c r="B81" s="68"/>
      <c r="C81" s="69"/>
      <c r="D81" s="69"/>
      <c r="E81" s="70"/>
      <c r="F81" s="71"/>
      <c r="G81" s="72"/>
      <c r="H81" s="31" t="s">
        <v>62</v>
      </c>
      <c r="I81" s="54">
        <v>992</v>
      </c>
      <c r="J81" s="55">
        <v>801</v>
      </c>
      <c r="K81" s="82" t="s">
        <v>82</v>
      </c>
      <c r="L81" s="54">
        <v>611</v>
      </c>
      <c r="M81" s="54">
        <v>241</v>
      </c>
      <c r="N81" s="56">
        <v>0</v>
      </c>
      <c r="O81" s="91" t="s">
        <v>80</v>
      </c>
      <c r="P81" s="57">
        <v>210700</v>
      </c>
      <c r="Q81" s="58">
        <v>409900</v>
      </c>
      <c r="R81" s="59"/>
      <c r="S81" s="60"/>
      <c r="T81" s="58">
        <v>0</v>
      </c>
      <c r="U81" s="40">
        <f>SUM(Q81+T81)</f>
        <v>409900</v>
      </c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4"/>
      <c r="AP81" s="85"/>
      <c r="AQ81" s="85"/>
      <c r="AR81" s="71"/>
      <c r="AS81" s="85"/>
      <c r="AT81" s="86"/>
      <c r="AU81" s="86"/>
      <c r="AV81" s="86"/>
      <c r="AW81" s="71"/>
      <c r="AX81" s="87"/>
      <c r="AY81" s="87"/>
      <c r="AZ81" s="87"/>
      <c r="BA81" s="69"/>
      <c r="BB81" s="69"/>
      <c r="BC81" s="69"/>
      <c r="BD81" s="69"/>
      <c r="BE81" s="88"/>
      <c r="BF81" s="89"/>
      <c r="BG81" s="88"/>
      <c r="BH81" s="69"/>
      <c r="BI81" s="69"/>
      <c r="BJ81" s="86"/>
      <c r="BK81" s="48"/>
    </row>
    <row r="82" spans="1:63" ht="39" customHeight="1" thickBot="1">
      <c r="A82" s="25"/>
      <c r="B82" s="68"/>
      <c r="C82" s="69"/>
      <c r="D82" s="69"/>
      <c r="E82" s="70"/>
      <c r="F82" s="71"/>
      <c r="G82" s="72"/>
      <c r="H82" s="31" t="s">
        <v>62</v>
      </c>
      <c r="I82" s="54">
        <v>992</v>
      </c>
      <c r="J82" s="55">
        <v>801</v>
      </c>
      <c r="K82" s="82">
        <v>6010160170</v>
      </c>
      <c r="L82" s="54">
        <v>612</v>
      </c>
      <c r="M82" s="54">
        <v>241</v>
      </c>
      <c r="N82" s="56">
        <v>0</v>
      </c>
      <c r="O82" s="91" t="s">
        <v>84</v>
      </c>
      <c r="P82" s="91" t="s">
        <v>85</v>
      </c>
      <c r="Q82" s="58">
        <v>0</v>
      </c>
      <c r="R82" s="59"/>
      <c r="S82" s="60"/>
      <c r="T82" s="58">
        <v>500000</v>
      </c>
      <c r="U82" s="40">
        <f>SUM(Q82+T82)</f>
        <v>500000</v>
      </c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4"/>
      <c r="AP82" s="85"/>
      <c r="AQ82" s="85"/>
      <c r="AR82" s="71"/>
      <c r="AS82" s="85"/>
      <c r="AT82" s="86"/>
      <c r="AU82" s="86"/>
      <c r="AV82" s="86"/>
      <c r="AW82" s="71"/>
      <c r="AX82" s="87"/>
      <c r="AY82" s="87"/>
      <c r="AZ82" s="87"/>
      <c r="BA82" s="69"/>
      <c r="BB82" s="69"/>
      <c r="BC82" s="69"/>
      <c r="BD82" s="69"/>
      <c r="BE82" s="88"/>
      <c r="BF82" s="89"/>
      <c r="BG82" s="88"/>
      <c r="BH82" s="69"/>
      <c r="BI82" s="69"/>
      <c r="BJ82" s="86"/>
      <c r="BK82" s="48"/>
    </row>
    <row r="83" spans="1:63" ht="33.75" customHeight="1">
      <c r="A83" s="25"/>
      <c r="B83" s="68"/>
      <c r="C83" s="69"/>
      <c r="D83" s="69"/>
      <c r="E83" s="70"/>
      <c r="F83" s="71"/>
      <c r="G83" s="72"/>
      <c r="H83" s="31" t="s">
        <v>62</v>
      </c>
      <c r="I83" s="54">
        <v>992</v>
      </c>
      <c r="J83" s="55">
        <v>801</v>
      </c>
      <c r="K83" s="82">
        <v>6040110220</v>
      </c>
      <c r="L83" s="54">
        <v>244</v>
      </c>
      <c r="M83" s="54">
        <v>225</v>
      </c>
      <c r="N83" s="56">
        <v>0</v>
      </c>
      <c r="O83" s="57">
        <v>10100</v>
      </c>
      <c r="P83" s="57">
        <v>210800</v>
      </c>
      <c r="Q83" s="58">
        <v>9000</v>
      </c>
      <c r="R83" s="59"/>
      <c r="S83" s="60"/>
      <c r="T83" s="58">
        <v>0</v>
      </c>
      <c r="U83" s="40">
        <f t="shared" si="0"/>
        <v>9000</v>
      </c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4"/>
      <c r="AP83" s="85"/>
      <c r="AQ83" s="85"/>
      <c r="AR83" s="71"/>
      <c r="AS83" s="85"/>
      <c r="AT83" s="86"/>
      <c r="AU83" s="86"/>
      <c r="AV83" s="86"/>
      <c r="AW83" s="71"/>
      <c r="AX83" s="87"/>
      <c r="AY83" s="87"/>
      <c r="AZ83" s="87"/>
      <c r="BA83" s="69"/>
      <c r="BB83" s="69"/>
      <c r="BC83" s="69"/>
      <c r="BD83" s="69"/>
      <c r="BE83" s="88"/>
      <c r="BF83" s="89"/>
      <c r="BG83" s="88"/>
      <c r="BH83" s="69"/>
      <c r="BI83" s="69"/>
      <c r="BJ83" s="86"/>
      <c r="BK83" s="48" t="s">
        <v>0</v>
      </c>
    </row>
    <row r="84" spans="1:63" ht="12.75" customHeight="1" thickBot="1">
      <c r="A84" s="25"/>
      <c r="B84" s="68"/>
      <c r="C84" s="69"/>
      <c r="D84" s="69"/>
      <c r="E84" s="70"/>
      <c r="F84" s="71"/>
      <c r="G84" s="72"/>
      <c r="H84" s="73"/>
      <c r="I84" s="74"/>
      <c r="J84" s="75" t="s">
        <v>58</v>
      </c>
      <c r="K84" s="75"/>
      <c r="L84" s="75"/>
      <c r="M84" s="75"/>
      <c r="N84" s="75"/>
      <c r="O84" s="75"/>
      <c r="P84" s="76"/>
      <c r="Q84" s="77">
        <f>SUM(Q74:Q83)</f>
        <v>2099300</v>
      </c>
      <c r="R84" s="78"/>
      <c r="S84" s="79"/>
      <c r="T84" s="77">
        <f>SUM(T74:T83)</f>
        <v>500000</v>
      </c>
      <c r="U84" s="80">
        <f t="shared" si="0"/>
        <v>2599300</v>
      </c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48" t="s">
        <v>0</v>
      </c>
    </row>
    <row r="85" spans="1:63" s="113" customFormat="1" ht="33.75" customHeight="1">
      <c r="A85" s="100"/>
      <c r="B85" s="101"/>
      <c r="C85" s="102"/>
      <c r="D85" s="102"/>
      <c r="E85" s="103"/>
      <c r="F85" s="104"/>
      <c r="G85" s="105"/>
      <c r="H85" s="31" t="s">
        <v>62</v>
      </c>
      <c r="I85" s="54">
        <v>992</v>
      </c>
      <c r="J85" s="55">
        <v>1003</v>
      </c>
      <c r="K85" s="82">
        <v>7700010070</v>
      </c>
      <c r="L85" s="54">
        <v>634</v>
      </c>
      <c r="M85" s="54">
        <v>241</v>
      </c>
      <c r="N85" s="56">
        <v>0</v>
      </c>
      <c r="O85" s="57">
        <v>10100</v>
      </c>
      <c r="P85" s="106" t="s">
        <v>75</v>
      </c>
      <c r="Q85" s="107">
        <v>18000</v>
      </c>
      <c r="R85" s="108"/>
      <c r="S85" s="109"/>
      <c r="T85" s="107">
        <v>0</v>
      </c>
      <c r="U85" s="110">
        <f t="shared" si="0"/>
        <v>18000</v>
      </c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2"/>
    </row>
    <row r="86" spans="1:63" ht="13.5" customHeight="1" thickBot="1">
      <c r="A86" s="25"/>
      <c r="B86" s="68"/>
      <c r="C86" s="69"/>
      <c r="D86" s="69"/>
      <c r="E86" s="70"/>
      <c r="F86" s="71"/>
      <c r="G86" s="72"/>
      <c r="H86" s="94"/>
      <c r="I86" s="74"/>
      <c r="J86" s="114" t="s">
        <v>58</v>
      </c>
      <c r="K86" s="115"/>
      <c r="L86" s="115"/>
      <c r="M86" s="115"/>
      <c r="N86" s="115"/>
      <c r="O86" s="115"/>
      <c r="P86" s="116"/>
      <c r="Q86" s="77">
        <f>SUM(Q85)</f>
        <v>18000</v>
      </c>
      <c r="R86" s="97"/>
      <c r="S86" s="98"/>
      <c r="T86" s="77">
        <f>SUM(T85)</f>
        <v>0</v>
      </c>
      <c r="U86" s="80">
        <f t="shared" si="0"/>
        <v>18000</v>
      </c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48"/>
    </row>
    <row r="87" spans="1:63" ht="39.75" customHeight="1">
      <c r="A87" s="25"/>
      <c r="B87" s="68"/>
      <c r="C87" s="69"/>
      <c r="D87" s="69"/>
      <c r="E87" s="70"/>
      <c r="F87" s="71"/>
      <c r="G87" s="72"/>
      <c r="H87" s="31" t="s">
        <v>62</v>
      </c>
      <c r="I87" s="54">
        <v>992</v>
      </c>
      <c r="J87" s="55">
        <v>1101</v>
      </c>
      <c r="K87" s="82">
        <v>6610110680</v>
      </c>
      <c r="L87" s="54">
        <v>244</v>
      </c>
      <c r="M87" s="54">
        <v>226</v>
      </c>
      <c r="N87" s="56">
        <v>0</v>
      </c>
      <c r="O87" s="57">
        <v>10100</v>
      </c>
      <c r="P87" s="57">
        <v>210900</v>
      </c>
      <c r="Q87" s="58">
        <v>5000</v>
      </c>
      <c r="R87" s="59"/>
      <c r="S87" s="60"/>
      <c r="T87" s="58">
        <v>0</v>
      </c>
      <c r="U87" s="40">
        <f t="shared" si="0"/>
        <v>5000</v>
      </c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48"/>
    </row>
    <row r="88" spans="1:63" ht="12.75" customHeight="1">
      <c r="A88" s="25"/>
      <c r="B88" s="68"/>
      <c r="C88" s="69"/>
      <c r="D88" s="69"/>
      <c r="E88" s="70"/>
      <c r="F88" s="71"/>
      <c r="G88" s="72"/>
      <c r="H88" s="73"/>
      <c r="I88" s="74"/>
      <c r="J88" s="75" t="s">
        <v>58</v>
      </c>
      <c r="K88" s="75"/>
      <c r="L88" s="75"/>
      <c r="M88" s="75"/>
      <c r="N88" s="75"/>
      <c r="O88" s="75"/>
      <c r="P88" s="76"/>
      <c r="Q88" s="77">
        <v>5000</v>
      </c>
      <c r="R88" s="78"/>
      <c r="S88" s="79"/>
      <c r="T88" s="77">
        <f>SUM(T87)</f>
        <v>0</v>
      </c>
      <c r="U88" s="80">
        <f t="shared" si="0"/>
        <v>5000</v>
      </c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48" t="s">
        <v>0</v>
      </c>
    </row>
    <row r="89" spans="1:63" ht="13.5" customHeight="1" thickBot="1">
      <c r="A89" s="25"/>
      <c r="B89" s="117" t="s">
        <v>58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  <c r="Q89" s="119">
        <f>SUM(Q9,Q23,Q25,Q27,Q38,Q42,Q48,Q51,Q56,Q58,Q62,Q71,Q73,Q84,Q86,Q88)</f>
        <v>9782081.17</v>
      </c>
      <c r="R89" s="120"/>
      <c r="S89" s="121"/>
      <c r="T89" s="122">
        <f>SUM(T88,T86,T84,T73,T71,T62,T58,T56,T51,T48,T42,T38,T27,T25,T23,T9)</f>
        <v>500000</v>
      </c>
      <c r="U89" s="122">
        <f>SUM(U9,U23,U25,U27,U38,U42,U48,U51,U56,U58,U62,U71,U73,U84,U86,U88)</f>
        <v>10282081.17</v>
      </c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48" t="s">
        <v>0</v>
      </c>
    </row>
    <row r="90" spans="1:63" ht="13.5" customHeight="1" thickBot="1">
      <c r="A90" s="25"/>
      <c r="B90" s="124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19"/>
      <c r="R90" s="125"/>
      <c r="S90" s="126">
        <v>0</v>
      </c>
      <c r="T90" s="127"/>
      <c r="U90" s="127"/>
      <c r="V90" s="128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6">
        <v>0</v>
      </c>
      <c r="AD90" s="129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30">
        <v>0</v>
      </c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48" t="s">
        <v>0</v>
      </c>
    </row>
    <row r="91" spans="1:63" ht="12.75" customHeight="1">
      <c r="A91" s="2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2"/>
      <c r="BH91" s="2"/>
      <c r="BI91" s="2"/>
      <c r="BJ91" s="2"/>
      <c r="BK91" s="2"/>
    </row>
    <row r="92" spans="1:63" ht="19.5" customHeight="1">
      <c r="A92" s="132" t="s">
        <v>60</v>
      </c>
      <c r="B92" s="2"/>
      <c r="C92" s="2"/>
      <c r="D92" s="2"/>
      <c r="E92" s="2"/>
      <c r="F92" s="2"/>
      <c r="G92" s="2"/>
      <c r="H92" s="2" t="s">
        <v>63</v>
      </c>
      <c r="I92" s="2"/>
      <c r="J92" s="2"/>
      <c r="K92" s="2"/>
      <c r="L92" s="2"/>
      <c r="M92" s="2"/>
      <c r="N92" s="2"/>
      <c r="O92" s="2"/>
      <c r="P92" s="2"/>
      <c r="Q92" s="2" t="s">
        <v>64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4" spans="8:17" ht="12.75">
      <c r="H94" s="113" t="s">
        <v>87</v>
      </c>
      <c r="Q94" s="113" t="s">
        <v>73</v>
      </c>
    </row>
    <row r="95" spans="8:14" ht="12.75">
      <c r="H95" s="133" t="s">
        <v>72</v>
      </c>
      <c r="N95" s="2" t="s">
        <v>61</v>
      </c>
    </row>
  </sheetData>
  <sheetProtection/>
  <mergeCells count="50">
    <mergeCell ref="H3:U3"/>
    <mergeCell ref="H4:U4"/>
    <mergeCell ref="B89:P89"/>
    <mergeCell ref="R89:S89"/>
    <mergeCell ref="J27:P27"/>
    <mergeCell ref="R27:S27"/>
    <mergeCell ref="J48:P48"/>
    <mergeCell ref="R48:S48"/>
    <mergeCell ref="J56:P56"/>
    <mergeCell ref="R56:S56"/>
    <mergeCell ref="V89:BJ89"/>
    <mergeCell ref="J9:P9"/>
    <mergeCell ref="R9:S9"/>
    <mergeCell ref="V9:BJ9"/>
    <mergeCell ref="J23:P23"/>
    <mergeCell ref="R23:S23"/>
    <mergeCell ref="V23:BJ23"/>
    <mergeCell ref="J25:P25"/>
    <mergeCell ref="R25:S25"/>
    <mergeCell ref="V25:BJ25"/>
    <mergeCell ref="V48:BJ48"/>
    <mergeCell ref="J51:P51"/>
    <mergeCell ref="R51:S51"/>
    <mergeCell ref="V51:BJ51"/>
    <mergeCell ref="V27:BJ27"/>
    <mergeCell ref="J42:P42"/>
    <mergeCell ref="R42:S42"/>
    <mergeCell ref="V42:BJ42"/>
    <mergeCell ref="J38:P38"/>
    <mergeCell ref="R38:S38"/>
    <mergeCell ref="J62:P62"/>
    <mergeCell ref="R62:S62"/>
    <mergeCell ref="V62:BJ62"/>
    <mergeCell ref="V56:BJ56"/>
    <mergeCell ref="J58:P58"/>
    <mergeCell ref="R58:S58"/>
    <mergeCell ref="V58:BJ58"/>
    <mergeCell ref="J71:P71"/>
    <mergeCell ref="R71:S71"/>
    <mergeCell ref="V71:BJ71"/>
    <mergeCell ref="J73:P73"/>
    <mergeCell ref="R73:S73"/>
    <mergeCell ref="V73:BJ73"/>
    <mergeCell ref="J84:P84"/>
    <mergeCell ref="R84:S84"/>
    <mergeCell ref="V84:BJ84"/>
    <mergeCell ref="J88:P88"/>
    <mergeCell ref="R88:S88"/>
    <mergeCell ref="V88:BJ88"/>
    <mergeCell ref="J86:P86"/>
  </mergeCells>
  <printOptions/>
  <pageMargins left="0.74999998873613" right="0.413385807998537" top="0.999999984981507" bottom="0.999999984981507" header="0.499999992490753" footer="0.499999992490753"/>
  <pageSetup fitToHeight="0" fitToWidth="1" horizontalDpi="600" verticalDpi="600" orientation="portrait" paperSize="9" scale="8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_Pegasina</dc:creator>
  <cp:keywords/>
  <dc:description/>
  <cp:lastModifiedBy>Пользователь</cp:lastModifiedBy>
  <cp:lastPrinted>2017-05-19T10:56:49Z</cp:lastPrinted>
  <dcterms:created xsi:type="dcterms:W3CDTF">2012-01-25T10:12:38Z</dcterms:created>
  <dcterms:modified xsi:type="dcterms:W3CDTF">2017-05-19T10:57:33Z</dcterms:modified>
  <cp:category/>
  <cp:version/>
  <cp:contentType/>
  <cp:contentStatus/>
</cp:coreProperties>
</file>